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work folder\DVEU\DVEU24-25\Progress_meetings\table_annual progress25\"/>
    </mc:Choice>
  </mc:AlternateContent>
  <xr:revisionPtr revIDLastSave="0" documentId="13_ncr:1_{2AE87EF5-91EF-45BC-88B8-E6D1FBBEDEB4}" xr6:coauthVersionLast="47" xr6:coauthVersionMax="47" xr10:uidLastSave="{00000000-0000-0000-0000-000000000000}"/>
  <bookViews>
    <workbookView xWindow="-110" yWindow="-110" windowWidth="19420" windowHeight="11020" activeTab="1" xr2:uid="{268BF16F-7ABC-43C2-9D73-4AFEC9E4ED5A}"/>
  </bookViews>
  <sheets>
    <sheet name="proc_indnt" sheetId="1" r:id="rId1"/>
    <sheet name="ceil_dstr_dz" sheetId="2" r:id="rId2"/>
    <sheet name="ceil_dis_cf" sheetId="3" r:id="rId3"/>
    <sheet name="Med_clas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4" l="1"/>
  <c r="E24" i="2"/>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E5" i="2"/>
  <c r="F5" i="2" s="1"/>
  <c r="E4" i="2"/>
  <c r="F4" i="2" s="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219" i="1" l="1"/>
  <c r="I220" i="1" s="1"/>
</calcChain>
</file>

<file path=xl/sharedStrings.xml><?xml version="1.0" encoding="utf-8"?>
<sst xmlns="http://schemas.openxmlformats.org/spreadsheetml/2006/main" count="720" uniqueCount="586">
  <si>
    <t>Sl. No.</t>
  </si>
  <si>
    <t>Generic Name</t>
  </si>
  <si>
    <t>Composition/Strength</t>
  </si>
  <si>
    <t>Presentation</t>
  </si>
  <si>
    <t>Rate (Nu.)</t>
  </si>
  <si>
    <t>Qty. Procured</t>
  </si>
  <si>
    <t>Amount (Nu.)</t>
  </si>
  <si>
    <t>Qty Indented</t>
  </si>
  <si>
    <t>I</t>
  </si>
  <si>
    <t>ANTIMICROBIALS</t>
  </si>
  <si>
    <t>Amoxycillin trihydrate bolus</t>
  </si>
  <si>
    <t>1.5 gm/bolus</t>
  </si>
  <si>
    <t>2 boli/strip</t>
  </si>
  <si>
    <t>Amoxycillin + Potassium clavulanate tablet</t>
  </si>
  <si>
    <t xml:space="preserve">375 mg/ tablet (250 mg amoxycillin + 125 mg potassium clavulanate) </t>
  </si>
  <si>
    <t>10 tab/strip</t>
  </si>
  <si>
    <t>Ampicillin + Cloxacillin Inj.</t>
  </si>
  <si>
    <t>1 gm + 1 gm</t>
  </si>
  <si>
    <t>2 gm vial</t>
  </si>
  <si>
    <t>Azithromycin inj.</t>
  </si>
  <si>
    <t>100 mg/ ml</t>
  </si>
  <si>
    <t>100 ml vial</t>
  </si>
  <si>
    <t>Benzathine Penicillin Inj.</t>
  </si>
  <si>
    <t>24 lakhs IU per vial</t>
  </si>
  <si>
    <t>24 lakhs IU vial</t>
  </si>
  <si>
    <t>Benzathine penicillin LA Inj.</t>
  </si>
  <si>
    <t>600,000 IU</t>
  </si>
  <si>
    <t>600,000 IU vial</t>
  </si>
  <si>
    <t>Cefotaxime Inj.</t>
  </si>
  <si>
    <t>1 gm/vial</t>
  </si>
  <si>
    <t>1 gm vial</t>
  </si>
  <si>
    <t>Ceftriaxone Inj.</t>
  </si>
  <si>
    <t>Ceftriaxone 500 mg</t>
  </si>
  <si>
    <t>500 mg/vial</t>
  </si>
  <si>
    <t>Cephalexin bolus</t>
  </si>
  <si>
    <t>Clindamycin tablet</t>
  </si>
  <si>
    <t>150 mg/ tab</t>
  </si>
  <si>
    <t>Doxycycline hyclate tab</t>
  </si>
  <si>
    <t>50 mg tab</t>
  </si>
  <si>
    <t>100 tab/jar</t>
  </si>
  <si>
    <t>Enrofloxacin inj.</t>
  </si>
  <si>
    <t>Enrofloxacin 100 mg/ml</t>
  </si>
  <si>
    <t>30 ml vial</t>
  </si>
  <si>
    <t>Enrofloxacin tab</t>
  </si>
  <si>
    <t>150 mg tab</t>
  </si>
  <si>
    <t>Gentamicin Cream</t>
  </si>
  <si>
    <t>Gentamicin Sulphate - 0.1% W/W</t>
  </si>
  <si>
    <t>50 gm or 120 gm tube</t>
  </si>
  <si>
    <t>Gentamicin inj.</t>
  </si>
  <si>
    <t>40 mg/ml</t>
  </si>
  <si>
    <t>Metronidazole inj.</t>
  </si>
  <si>
    <t>500 mg/ml</t>
  </si>
  <si>
    <t>Oxytetracycline LA Inj.</t>
  </si>
  <si>
    <t>200 mg/ml</t>
  </si>
  <si>
    <t>Oxytetracycline SA</t>
  </si>
  <si>
    <t>50 mg/ml</t>
  </si>
  <si>
    <t>50 ml vial</t>
  </si>
  <si>
    <t>Strepto-penicillin Inj.</t>
  </si>
  <si>
    <t>Streptomycin sulphate 2.5 g + Procaine penicillin G 15 lacs IU + Penicillin G Sodium 5 lacs IU</t>
  </si>
  <si>
    <t>2.5 gm vial</t>
  </si>
  <si>
    <t>Sulphadiazine + Trimethoprim powder</t>
  </si>
  <si>
    <t xml:space="preserve">400 mg+80 mg/gm </t>
  </si>
  <si>
    <t>100 gm sachet</t>
  </si>
  <si>
    <t>Sulphadimidine Inj.</t>
  </si>
  <si>
    <t>Tetracycline HCl W/S</t>
  </si>
  <si>
    <t>5 gm per 100gm</t>
  </si>
  <si>
    <t>Trimethoprim + Sulphadiazine bolus</t>
  </si>
  <si>
    <t>400 mg+2 gm</t>
  </si>
  <si>
    <t>4 boli/strip</t>
  </si>
  <si>
    <t>II</t>
  </si>
  <si>
    <t>ANTHELMINTICS</t>
  </si>
  <si>
    <t>A</t>
  </si>
  <si>
    <t>FLUKICIDE</t>
  </si>
  <si>
    <t>Albendazole tab</t>
  </si>
  <si>
    <t>12 tab/strip</t>
  </si>
  <si>
    <t>Levamisole + Oxyclozanide suspension</t>
  </si>
  <si>
    <t>Levamisole 3.0 % + Oxyclozanide 6 % W/V</t>
  </si>
  <si>
    <t>1L jar</t>
  </si>
  <si>
    <t>Triclabendazole bolus</t>
  </si>
  <si>
    <t>900 mg bolus</t>
  </si>
  <si>
    <t>5 boli/strip</t>
  </si>
  <si>
    <t>B</t>
  </si>
  <si>
    <t>NEMATICIDE</t>
  </si>
  <si>
    <t>Fenbendazole bolus</t>
  </si>
  <si>
    <t>1.5 gm bolus</t>
  </si>
  <si>
    <t>Piperazine citrate solution</t>
  </si>
  <si>
    <t>40 % solution</t>
  </si>
  <si>
    <t>450 ml bottle</t>
  </si>
  <si>
    <t>C</t>
  </si>
  <si>
    <t>CESTOCIDE</t>
  </si>
  <si>
    <t>Praziquantel tab</t>
  </si>
  <si>
    <t>50 tab/jar</t>
  </si>
  <si>
    <t>D</t>
  </si>
  <si>
    <t>BROAD SPECTRUM ANTHELMINTICS</t>
  </si>
  <si>
    <t>Ivermectin Inj.</t>
  </si>
  <si>
    <t>1% W/V injectable liquid</t>
  </si>
  <si>
    <t>10 ml vial</t>
  </si>
  <si>
    <t>Ivermectin tab</t>
  </si>
  <si>
    <t>6 mg/ tab</t>
  </si>
  <si>
    <t xml:space="preserve">Praziquantel + Pyrantel pamoate + Febantel </t>
  </si>
  <si>
    <t>50 mg+144 mg+150 mg</t>
  </si>
  <si>
    <t>Tetramisole powder</t>
  </si>
  <si>
    <t>30% Tetramisole</t>
  </si>
  <si>
    <t>500 g tin</t>
  </si>
  <si>
    <t>III</t>
  </si>
  <si>
    <t>ACARICIDES/INSECTICIDES</t>
  </si>
  <si>
    <t>Deltamethrin solution</t>
  </si>
  <si>
    <t>1.25 % EC</t>
  </si>
  <si>
    <t>1L bottle</t>
  </si>
  <si>
    <t>Flumethrin 1% pour-on solution</t>
  </si>
  <si>
    <t>100 ml bottle</t>
  </si>
  <si>
    <t>Gamma Benzene Hexachloride ointment</t>
  </si>
  <si>
    <t>Gamma benzene 0.1 %, Proflavine  hemisulphate 0.1% and Cetrimide 0.45 %</t>
  </si>
  <si>
    <t>100 gm tube</t>
  </si>
  <si>
    <t>Maggoticidal Spray</t>
  </si>
  <si>
    <t>Maggoticidal, Herbal</t>
  </si>
  <si>
    <t>Propoxer+Coumophos+Sulphernamite dusting powder</t>
  </si>
  <si>
    <t>Each gram of powder contains Propoxer 20 mg,  Coumophos 30 mg,  Sulphernamite 50 mg</t>
  </si>
  <si>
    <t>40 g bottle</t>
  </si>
  <si>
    <t>IV</t>
  </si>
  <si>
    <t>ANTIFUNGALS</t>
  </si>
  <si>
    <t>Clotrimazole ointment</t>
  </si>
  <si>
    <t>1% ointment</t>
  </si>
  <si>
    <t>15 gm tube</t>
  </si>
  <si>
    <t>Itraconazole</t>
  </si>
  <si>
    <t>100 mg/tab</t>
  </si>
  <si>
    <t>10 tabs/ strip</t>
  </si>
  <si>
    <t>Ketoconazole tab</t>
  </si>
  <si>
    <t>200 mg tab</t>
  </si>
  <si>
    <t>V</t>
  </si>
  <si>
    <t>ANTI-PROTOZOALS</t>
  </si>
  <si>
    <t>ANTI-HAEMOPROTOZOAL</t>
  </si>
  <si>
    <t>Diaminazine aceturate Inj.</t>
  </si>
  <si>
    <t>Diminazine 70 mg + Phenazone 375 mg</t>
  </si>
  <si>
    <t>ANTICOCCIDIAL</t>
  </si>
  <si>
    <t>Amprolium+Sulfaquinoxaline powder</t>
  </si>
  <si>
    <t>Amprolium  100 g+Sulfaquinoxaline 100 g+Vitamin K3 2g</t>
  </si>
  <si>
    <t>Diaveridine + S'Quinoxaline powder</t>
  </si>
  <si>
    <t>3.3 % W/W, 18.7% W/W</t>
  </si>
  <si>
    <t>VI</t>
  </si>
  <si>
    <t>GASTROINTESTINAL DRUG</t>
  </si>
  <si>
    <t>RUMENOTORIC/STOMACHIC</t>
  </si>
  <si>
    <t>Antimony Pot. Tartrate + FeSo4 + CuSo4 + Cobalt chloride bolus</t>
  </si>
  <si>
    <t>Antimony Pot. Tartrate 2g + FeSo4 2g + CuSo4 50mg + Cobalt chloride 100mg</t>
  </si>
  <si>
    <t>Rumenotoric/stomachic powder</t>
  </si>
  <si>
    <t>Herbal</t>
  </si>
  <si>
    <t>1 kg pkt</t>
  </si>
  <si>
    <t>ANTACIDS</t>
  </si>
  <si>
    <t>Aluminium Hydroxide suspension</t>
  </si>
  <si>
    <t>Dried aluminum hydroxide 25 0mg + Dimethyl polysiloxane 40 mg + Magnesium hydroxide 250 mg in each 5 ml</t>
  </si>
  <si>
    <t>450ml bottle</t>
  </si>
  <si>
    <t>Omeprazole inj</t>
  </si>
  <si>
    <t>Omeprazole sodium 42.6 mg/vial</t>
  </si>
  <si>
    <t>40 mg vial</t>
  </si>
  <si>
    <t>Ranitidine inj.</t>
  </si>
  <si>
    <t>25 mg/ml</t>
  </si>
  <si>
    <t>2 ml amp</t>
  </si>
  <si>
    <t xml:space="preserve">ANTI- BLOAT </t>
  </si>
  <si>
    <t>Anti-bloat powder</t>
  </si>
  <si>
    <t>ANTI-DIARRHOEALS</t>
  </si>
  <si>
    <t>Loperamide tab</t>
  </si>
  <si>
    <t>2 mg tab</t>
  </si>
  <si>
    <t>Metronidazole + Loperamide tab (Specifically anti-diarrheal)</t>
  </si>
  <si>
    <t>1000 mg+7.5 mg/tab</t>
  </si>
  <si>
    <t>4 tab/strip</t>
  </si>
  <si>
    <t>E</t>
  </si>
  <si>
    <t>LAXATIVES</t>
  </si>
  <si>
    <t xml:space="preserve">Dioctyl sodium sulfosuccinate </t>
  </si>
  <si>
    <t>20 mg/ml</t>
  </si>
  <si>
    <t>225 mg/12ml tube</t>
  </si>
  <si>
    <t>Ispaghula (Psyllium) husk</t>
  </si>
  <si>
    <t xml:space="preserve"> 1 kg</t>
  </si>
  <si>
    <t>1 kg/jar</t>
  </si>
  <si>
    <t>Liquid Paraffin suspension</t>
  </si>
  <si>
    <t>450 ml</t>
  </si>
  <si>
    <t>F</t>
  </si>
  <si>
    <t>ANTISPASMODICS</t>
  </si>
  <si>
    <t>Dicyclomine hydrochloride</t>
  </si>
  <si>
    <t>10 mg/ml</t>
  </si>
  <si>
    <t>G</t>
  </si>
  <si>
    <t xml:space="preserve">HEPATOTONICS </t>
  </si>
  <si>
    <t>Liver tonic powder</t>
  </si>
  <si>
    <t>H</t>
  </si>
  <si>
    <t>METABOLIC ACIDOSIS</t>
  </si>
  <si>
    <t>Sodium Bicarbonate Inj.</t>
  </si>
  <si>
    <t>7.5% solution W/V</t>
  </si>
  <si>
    <t>25 ml</t>
  </si>
  <si>
    <t>Sodium Bicarbonate powder</t>
  </si>
  <si>
    <t>450 gm net</t>
  </si>
  <si>
    <t>450 gm pkt</t>
  </si>
  <si>
    <t>VII</t>
  </si>
  <si>
    <t>REPRODUCTIVE DRUGS (I/UTERINE PREPARATION)</t>
  </si>
  <si>
    <t>Nitrofurazone+Urea+Metronidazole bolus</t>
  </si>
  <si>
    <t>60 mg + 6g +100 0mg bolus</t>
  </si>
  <si>
    <t>Uterine tonic powder</t>
  </si>
  <si>
    <t>VIII</t>
  </si>
  <si>
    <t>MINERALS</t>
  </si>
  <si>
    <t>Butaphosphan + Cyanocobalamin inj. (Phosphorus inj.)</t>
  </si>
  <si>
    <t>Butaphosphan 100 mg + Cyanocobalamin 50 mcg per ml</t>
  </si>
  <si>
    <t>Iron Dextran Inj.</t>
  </si>
  <si>
    <t>50 mg in 1ml</t>
  </si>
  <si>
    <t>Magnesium Sulphate powder</t>
  </si>
  <si>
    <t>400 gm pkt</t>
  </si>
  <si>
    <t>Mineral Mixture powder</t>
  </si>
  <si>
    <t>Ca, P, Mn, NaCl, Mg, Zn, I, Co, Cu</t>
  </si>
  <si>
    <t>Yeast extract + Ferrous sulphate + Copper sulphate + Vit B+ Lactic acid base bolus</t>
  </si>
  <si>
    <t>FeSO4 50mg + Vit B12 20mcg + Yeast 300mg</t>
  </si>
  <si>
    <t>IX</t>
  </si>
  <si>
    <t>VITAMINS</t>
  </si>
  <si>
    <t xml:space="preserve">B-complex inj. </t>
  </si>
  <si>
    <t>Thiamine 10 mg + Riboflavin 3mg + Niacinamide 10 0mg + vitamin B12 10 mcg</t>
  </si>
  <si>
    <t>Methylcobalamin + Vit B6 inj. (Neurovet/Neuroxin)</t>
  </si>
  <si>
    <t>Methylcobalamin 500 mcg + Vit B6 50 mg + Nicotinamide 50 mg per ml</t>
  </si>
  <si>
    <t>Vitamin A inj.</t>
  </si>
  <si>
    <t>600,000 IU in 2 ml</t>
  </si>
  <si>
    <t>Vitamin K inj.</t>
  </si>
  <si>
    <t>10 mg vit K (Phytomenadione) per ml</t>
  </si>
  <si>
    <t>1 ml amp</t>
  </si>
  <si>
    <t>X</t>
  </si>
  <si>
    <t xml:space="preserve"> FLUIDS, ELECTROLYTES &amp; AMINO ACIDS</t>
  </si>
  <si>
    <t>Amino acid solution</t>
  </si>
  <si>
    <t>L-isolucine 0.5 gm, leucine 0.74 g, lysine acetate 0.931 g, kysine 0.66 g, Methionine 0.44 g, Phenylalanine 0.51 g, Threonine 0.44 g, Tryptophan 0.2 g, Valine 0.62 g, Arginine 1.2 g, Histidine 0.3 g, alanine 1.4 g, Glycine 1.1 g, Proline 1.12 g, Serine 0.65 g, Tyrosine 0.02=4 g, Taurine 0.1 g</t>
  </si>
  <si>
    <t>Calcium, Magnesium, Phosphorus &amp; Dextrose Inj. (Calcium borogluconate)</t>
  </si>
  <si>
    <t>Calcium 25%, Magnesium hypophosphite 5% &amp; Dextrose monohydrate 10%</t>
  </si>
  <si>
    <t>Dextrose 5% Inj. (5D)</t>
  </si>
  <si>
    <t>5% Dextrose solution</t>
  </si>
  <si>
    <t>500 ml bottle</t>
  </si>
  <si>
    <t>Dextrose Normal Saline Inj. (DNS)</t>
  </si>
  <si>
    <t>Sodium chloride-0.9g, Glucose anhydrous-0.5g</t>
  </si>
  <si>
    <t>Normal Saline Inj. (NS)</t>
  </si>
  <si>
    <t>0.9% solution</t>
  </si>
  <si>
    <t>Ringers Lactate (RL)</t>
  </si>
  <si>
    <t>Sodium chloride 0.6 g, Pot. chloride 0.04 g, Calcium chloride 0.027 g, Sodium lactate 0.312 g in each 100 ml</t>
  </si>
  <si>
    <t>XI</t>
  </si>
  <si>
    <t>EYE/EAR OINTMENT/DROPS</t>
  </si>
  <si>
    <t>Chloramphenicol eye ointment/applicaps</t>
  </si>
  <si>
    <t>20 mg in each gram</t>
  </si>
  <si>
    <t>100 capsules per jar</t>
  </si>
  <si>
    <t>Ciprofloxacin ear/eye drops</t>
  </si>
  <si>
    <t>Ciprofloxacin 0.3%</t>
  </si>
  <si>
    <t>5 ml vial</t>
  </si>
  <si>
    <t>Cyclosporine eye drop</t>
  </si>
  <si>
    <t>Cyclosporine 1%</t>
  </si>
  <si>
    <t>5 ml/container</t>
  </si>
  <si>
    <t xml:space="preserve">Patented Hyaluronic acid + amino acids + bio salts eye drop </t>
  </si>
  <si>
    <t>Hyaluronic acid (0.4%), Glycine (0.1%), Proline (0.075%), Leucine (0.01%), Lysine (0.01%), Bio salts (Sodium chloride, Disodium Phosphate, Potassium Chloride, Potassium Phosphate)</t>
  </si>
  <si>
    <t>XII</t>
  </si>
  <si>
    <t>ANALGESIC/ANTIPYRETICS/ANTI-INFLAMMATORY DRUGS</t>
  </si>
  <si>
    <t>Butorphenol Tartrate</t>
  </si>
  <si>
    <t xml:space="preserve">2 ml </t>
  </si>
  <si>
    <t xml:space="preserve">Carprofen caplets </t>
  </si>
  <si>
    <t>25 mg/caplets</t>
  </si>
  <si>
    <t>100 caplets/ bottle</t>
  </si>
  <si>
    <t>Flunixin meglumine inj.</t>
  </si>
  <si>
    <t>Flunixin meglumine 50 mg per ml</t>
  </si>
  <si>
    <t>Meloxicam Inj.</t>
  </si>
  <si>
    <t>5 mg/ml</t>
  </si>
  <si>
    <t>30 ml/50 ml vial</t>
  </si>
  <si>
    <t>Tramadol inj.</t>
  </si>
  <si>
    <t>10mg/ml/50 mg/ml</t>
  </si>
  <si>
    <t>10 ml/20 ml vial</t>
  </si>
  <si>
    <t>XIII</t>
  </si>
  <si>
    <t>ANTIHISTAMINES</t>
  </si>
  <si>
    <t>Chlorpheniramine maleate inj.</t>
  </si>
  <si>
    <t>10 mg in 1 ml</t>
  </si>
  <si>
    <t>Chlorpheniramine maleate tab</t>
  </si>
  <si>
    <t>4 mg per tablet</t>
  </si>
  <si>
    <t>XIV</t>
  </si>
  <si>
    <t>STEROIDS</t>
  </si>
  <si>
    <t>Dexamethasone inj.</t>
  </si>
  <si>
    <t>4 mg/ml</t>
  </si>
  <si>
    <t>Prednisolone tab</t>
  </si>
  <si>
    <t>5 mg tab</t>
  </si>
  <si>
    <t>Prednisolone acetate inj.</t>
  </si>
  <si>
    <t>1% solution</t>
  </si>
  <si>
    <t>XV</t>
  </si>
  <si>
    <t>IMMUNE MODULATOR</t>
  </si>
  <si>
    <t>Oclacitinib</t>
  </si>
  <si>
    <t>3.6 mg/ tab</t>
  </si>
  <si>
    <t>100 tablets/ bottle</t>
  </si>
  <si>
    <t>XVI</t>
  </si>
  <si>
    <t>HORMONES</t>
  </si>
  <si>
    <t>Buserelin acetate inj.</t>
  </si>
  <si>
    <t>0.004 mg/ml</t>
  </si>
  <si>
    <t>CIDR-B intravaginal progesterone releasing inserts</t>
  </si>
  <si>
    <t>One device contains 3 medicated ring which contain - Green = Progesterone IP 186 mg, Pink = Progesterone IP 400 g</t>
  </si>
  <si>
    <t>1 insert/packet</t>
  </si>
  <si>
    <t>FSH (Follitropin) inj.</t>
  </si>
  <si>
    <t>700 IU FSH/vial</t>
  </si>
  <si>
    <t>20 ml vial</t>
  </si>
  <si>
    <t>Hydroxyprogesterone caproate inj.</t>
  </si>
  <si>
    <t>250 mg/ml</t>
  </si>
  <si>
    <t>2 ml vial</t>
  </si>
  <si>
    <t>Oestradiol benzoate inj. (CIDIROL)</t>
  </si>
  <si>
    <t>0.5 mg/ml</t>
  </si>
  <si>
    <t>Oxytocin inj.</t>
  </si>
  <si>
    <t>5 IU in 1 ml</t>
  </si>
  <si>
    <t>PG (Estrumate) inj.</t>
  </si>
  <si>
    <t>20 ml</t>
  </si>
  <si>
    <t>PG600 inj.</t>
  </si>
  <si>
    <t>400IU PMSG + 200IU HCG</t>
  </si>
  <si>
    <t>One dose vial (5 ml)</t>
  </si>
  <si>
    <t>Prostaglandin F2 alpha (Natural)</t>
  </si>
  <si>
    <t>XVII</t>
  </si>
  <si>
    <t>ANAESTHETICS, SEDATIVES , TRANQUILIZERS</t>
  </si>
  <si>
    <t>Guaifenesin powder</t>
  </si>
  <si>
    <t>&gt; 99% purity</t>
  </si>
  <si>
    <t>5 kg/ bag</t>
  </si>
  <si>
    <t>Isoflurane</t>
  </si>
  <si>
    <t>100% w/w</t>
  </si>
  <si>
    <t>250 ml/bottle</t>
  </si>
  <si>
    <t>Ketamine inj.</t>
  </si>
  <si>
    <t>50 mg per ml</t>
  </si>
  <si>
    <t>5 ml/10 ml vial</t>
  </si>
  <si>
    <t>Lignocaine HCL inj.</t>
  </si>
  <si>
    <t>2% solution</t>
  </si>
  <si>
    <t>Propofol</t>
  </si>
  <si>
    <t>10 ml</t>
  </si>
  <si>
    <t>Thiopentone Sodium inj.</t>
  </si>
  <si>
    <t>Xylazine HCL inj.</t>
  </si>
  <si>
    <t>20 mg per ml</t>
  </si>
  <si>
    <t>XVIII</t>
  </si>
  <si>
    <t>INTRAMMARY INFUSIONS</t>
  </si>
  <si>
    <t>Cefoperazone sodium I/mammary</t>
  </si>
  <si>
    <t>250 mg/tube</t>
  </si>
  <si>
    <t>10 ml tube</t>
  </si>
  <si>
    <t>Procaine penicillin G + Streptomycin sulphate + sulphamerazine + Hydrocortisone</t>
  </si>
  <si>
    <t>Procaine penicillin G IP 100, 000 units, Streptomycin sulphate 100mg, sulphamerazine 0.5 g, Hydrocortisone 20 mg</t>
  </si>
  <si>
    <t>6 ml tube</t>
  </si>
  <si>
    <t>Strepto-penicillin I/mammary</t>
  </si>
  <si>
    <t>Procaine penicillin G-100000 IU, Streptomycin sulphate-100 mg</t>
  </si>
  <si>
    <t>XIX</t>
  </si>
  <si>
    <t>ANTISEPTICS/DISINFECTANTS</t>
  </si>
  <si>
    <t>Borci acid</t>
  </si>
  <si>
    <t>Pure Pharmaceutical grade</t>
  </si>
  <si>
    <t>500 gm pkt</t>
  </si>
  <si>
    <t>Cetrimide + Chlorhexidine solution</t>
  </si>
  <si>
    <t>Cetrimide 15% + Chlorhexidine gluconate 7.5%</t>
  </si>
  <si>
    <t>1 L bottle</t>
  </si>
  <si>
    <t>Copper Sulphate</t>
  </si>
  <si>
    <t>Formaldehyde solution</t>
  </si>
  <si>
    <t>37-40%</t>
  </si>
  <si>
    <t xml:space="preserve">Glutaraldehyde Derivatives solution </t>
  </si>
  <si>
    <t xml:space="preserve">Each 100 ml contains Glutaraldehyde 7.0 g Dihydroxy, Diohexane 9.5 g, polymethy1 urea 16.23 g </t>
  </si>
  <si>
    <t>500 ml Jar</t>
  </si>
  <si>
    <t xml:space="preserve">Hydrogen peroxide </t>
  </si>
  <si>
    <t>Potassium Permanganate (Crystal)</t>
  </si>
  <si>
    <t>Povidone Iodine solution</t>
  </si>
  <si>
    <t>5% solution</t>
  </si>
  <si>
    <t>Rectified Spirit</t>
  </si>
  <si>
    <t>90 % Alcohol</t>
  </si>
  <si>
    <t>Sulphanilamide powder</t>
  </si>
  <si>
    <t>Zinc Oxide</t>
  </si>
  <si>
    <t>Zinc Sulphate anhydrous powder</t>
  </si>
  <si>
    <t>50 gm net</t>
  </si>
  <si>
    <t>XX</t>
  </si>
  <si>
    <t>EXPECTORANTS</t>
  </si>
  <si>
    <t>Anticough/Expectorant powder/anti-tussive</t>
  </si>
  <si>
    <t>XXI</t>
  </si>
  <si>
    <t>NON-PATENT/CHEMICAL DRUGS</t>
  </si>
  <si>
    <t>Alum Pure powder</t>
  </si>
  <si>
    <t>Benzoic acid powder</t>
  </si>
  <si>
    <t>400 gm net</t>
  </si>
  <si>
    <t>Glycerin suspension</t>
  </si>
  <si>
    <t>Hexamine powder</t>
  </si>
  <si>
    <t>Petroleum Jelly (WSF)</t>
  </si>
  <si>
    <t>1 kg jar</t>
  </si>
  <si>
    <t>Sodium acid phosphate powder</t>
  </si>
  <si>
    <t>Turpentine Oil</t>
  </si>
  <si>
    <t>1000 ml net</t>
  </si>
  <si>
    <t>1 liter bottle</t>
  </si>
  <si>
    <t>XXII</t>
  </si>
  <si>
    <t>DIURETICS</t>
  </si>
  <si>
    <t xml:space="preserve">Acetazolamide </t>
  </si>
  <si>
    <t>250 mg/tab</t>
  </si>
  <si>
    <t>10 tabs/ strips</t>
  </si>
  <si>
    <t>Frusemide inj.</t>
  </si>
  <si>
    <t>Frusemide Tab</t>
  </si>
  <si>
    <t>20 mg/tab</t>
  </si>
  <si>
    <t>Mannitol inj.</t>
  </si>
  <si>
    <t>XXIII</t>
  </si>
  <si>
    <t>ANTI-CONVULSANT DRUGS</t>
  </si>
  <si>
    <t>Diazepam inj.</t>
  </si>
  <si>
    <t>2 ml amp/ 10 ml vial</t>
  </si>
  <si>
    <t>Phenobarbitone sodium</t>
  </si>
  <si>
    <t>30 mg tab</t>
  </si>
  <si>
    <t>XXIV</t>
  </si>
  <si>
    <t>ANTI-EMETICS</t>
  </si>
  <si>
    <t>Maropitant citrate</t>
  </si>
  <si>
    <t>Metoclopramide HCL inj.</t>
  </si>
  <si>
    <t>Promethazine tab</t>
  </si>
  <si>
    <t>25 mg tab</t>
  </si>
  <si>
    <t>XXV</t>
  </si>
  <si>
    <t>CARDIAC STIMULANTS</t>
  </si>
  <si>
    <t>Adrenaline inj.</t>
  </si>
  <si>
    <t>1 mg/ml</t>
  </si>
  <si>
    <t>1 ml X 10 amp/pkt</t>
  </si>
  <si>
    <t>Atropine Sulphate Inj.</t>
  </si>
  <si>
    <t>0.6 mg/ml</t>
  </si>
  <si>
    <t>10 ml ampoule</t>
  </si>
  <si>
    <t xml:space="preserve">Doxapram inj. </t>
  </si>
  <si>
    <t>XXVI</t>
  </si>
  <si>
    <t>HAEMOSTATICS</t>
  </si>
  <si>
    <t xml:space="preserve">Adenochrome monosemicarbazone </t>
  </si>
  <si>
    <t>Botrophase</t>
  </si>
  <si>
    <t>Haemocoagulase 1IU + Sodium chloride IP 0.9% per ml</t>
  </si>
  <si>
    <t>Ethamsylate BP</t>
  </si>
  <si>
    <t>125 mg/ml</t>
  </si>
  <si>
    <t>Salicylic acid powder</t>
  </si>
  <si>
    <t>Tincture Benzoin Compound solution</t>
  </si>
  <si>
    <t>70-77 % Alcohol</t>
  </si>
  <si>
    <t>XXVII</t>
  </si>
  <si>
    <t>EMETICS</t>
  </si>
  <si>
    <t>Apomorphine HCL tab</t>
  </si>
  <si>
    <t>3 mg tab</t>
  </si>
  <si>
    <t>Ropinirole eye drop</t>
  </si>
  <si>
    <t>30 mg/ml</t>
  </si>
  <si>
    <t>0.3 ml/ dropper</t>
  </si>
  <si>
    <t>XXVIII</t>
  </si>
  <si>
    <t>ANTINEOPLASTICS</t>
  </si>
  <si>
    <t>Lithium Antimony Thiomalate inj.</t>
  </si>
  <si>
    <t>6% W/V</t>
  </si>
  <si>
    <t>Vincrystine Sulfate inj.</t>
  </si>
  <si>
    <t>1 mg per vial</t>
  </si>
  <si>
    <t>1 mg vial</t>
  </si>
  <si>
    <t>XXIX</t>
  </si>
  <si>
    <t>PSYCOTROPIC SUBSTANCE</t>
  </si>
  <si>
    <t>Chlorpromazine HCl tab</t>
  </si>
  <si>
    <t>100 mg tab</t>
  </si>
  <si>
    <t>XXX</t>
  </si>
  <si>
    <t>TOXOIDS/ANTI-TOXINS</t>
  </si>
  <si>
    <t>Tetanus toxoid</t>
  </si>
  <si>
    <t>0.5 ml/ml</t>
  </si>
  <si>
    <t>0.5 ml/1 ml amp</t>
  </si>
  <si>
    <t>Tetanus anti-toxin</t>
  </si>
  <si>
    <t>1500 IU/vial</t>
  </si>
  <si>
    <t>1ml amp</t>
  </si>
  <si>
    <t>XXXI</t>
  </si>
  <si>
    <t>ANTIDOTE</t>
  </si>
  <si>
    <t>Charcoal Activated powder</t>
  </si>
  <si>
    <t>XXXII</t>
  </si>
  <si>
    <t>MISCELLANEOUS</t>
  </si>
  <si>
    <t>Distilled Water in plastic container</t>
  </si>
  <si>
    <t>5 ml in 1 amp.</t>
  </si>
  <si>
    <t>5 ml amp</t>
  </si>
  <si>
    <t>XXXIII</t>
  </si>
  <si>
    <t xml:space="preserve">Acriflavine (Fish bath), </t>
  </si>
  <si>
    <t>Acriflavine Neutral 100 %</t>
  </si>
  <si>
    <t xml:space="preserve"> presentation 250 gm packet</t>
  </si>
  <si>
    <t>Benzocaine (Fish Anaesthetics),</t>
  </si>
  <si>
    <t>Each 100 g contains minimum of 99% Benzocaine</t>
  </si>
  <si>
    <t>450 ml vial</t>
  </si>
  <si>
    <t>Eco Marine tablet (Fish probiotics)</t>
  </si>
  <si>
    <t>Probiotics and magnesium supplement for aqua culture pond balance,</t>
  </si>
  <si>
    <t>80 tablets/jar</t>
  </si>
  <si>
    <t xml:space="preserve">Malachite green (External parasite bath/dip), </t>
  </si>
  <si>
    <t xml:space="preserve">Malachite green 25 gm per packet, </t>
  </si>
  <si>
    <t>25 gm packets</t>
  </si>
  <si>
    <t>Melafix (Fish bactericides)</t>
  </si>
  <si>
    <t>1% Melaleuca</t>
  </si>
  <si>
    <t>Methylene Blue (Fish fungicides)</t>
  </si>
  <si>
    <t xml:space="preserve">Methylene blue (ß Dimethylaminol and triphenylethanol in ratio of 13:1), </t>
  </si>
  <si>
    <t>250 ml bottle</t>
  </si>
  <si>
    <t>Phenoxy ethanol (Fish Anaesthetics)</t>
  </si>
  <si>
    <t xml:space="preserve">99% 2 phenoxy ethanol/bottle, </t>
  </si>
  <si>
    <t xml:space="preserve">Praziquantel (Prazi Pro) - Fish Anthelmintic Bath/Dip, </t>
  </si>
  <si>
    <t>Oxybispropanol and more than 5% praziquantel by weight</t>
  </si>
  <si>
    <t>470 ml Jar</t>
  </si>
  <si>
    <t>Salmon Gonadotropin Releasing Hormone analogue and Domperidone (Ovaprim)</t>
  </si>
  <si>
    <t xml:space="preserve"> Salmon Gonadotropin RH 20 mcg+Domperidone 10 mg per ml, </t>
  </si>
  <si>
    <t>Spawn Pro</t>
  </si>
  <si>
    <t xml:space="preserve"> 1.Salmon Gonadotrophin Releasing Hormone Analog- 20 mcg. 2.Domperidone- 10 mg. Propilene Glycol IP- QS</t>
  </si>
  <si>
    <t xml:space="preserve">Synthetic Gonadotropin Releasing Hormone (SGnRH) Analogue (WOVA FH), </t>
  </si>
  <si>
    <t>Synthetic Gonadotropin releasing hormone Analogue,</t>
  </si>
  <si>
    <t>Synthetic Salmon gonadotropin releasing hormone and Domperidone (Ovatide)</t>
  </si>
  <si>
    <t xml:space="preserve"> Synthetic peptide protein+Salmon Gonadotropin RH 20 mcg+Domperidone 10 mg, </t>
  </si>
  <si>
    <t>V5 powder for pond aeration</t>
  </si>
  <si>
    <t>, composition Each Kg packet containing Bacillus subtilis, Bacillus licheniformis, Bacillus pumilus, Bacilus amyloliquefaciens, Bacillus megaterium not less than 9 x 1011 cfu; Silica (as Natural Hydrated Minerals Sodium, Calium (Aluminium Silicate… not less than 26.0%, Alumina (as Natural Hydrated Minerals Sodium; Calcium (Aluminium Silicate).. not less than10.0%</t>
  </si>
  <si>
    <t>1 Kg Jar/pkt</t>
  </si>
  <si>
    <t>TOTAL (Nu.)</t>
  </si>
  <si>
    <t>Total (M)</t>
  </si>
  <si>
    <r>
      <t>(H</t>
    </r>
    <r>
      <rPr>
        <vertAlign val="subscript"/>
        <sz val="12"/>
        <color rgb="FF000000"/>
        <rFont val="Calibri"/>
        <family val="2"/>
      </rPr>
      <t>2</t>
    </r>
    <r>
      <rPr>
        <sz val="12"/>
        <color rgb="FF000000"/>
        <rFont val="Calibri"/>
        <family val="2"/>
      </rPr>
      <t>O</t>
    </r>
    <r>
      <rPr>
        <vertAlign val="subscript"/>
        <sz val="12"/>
        <color rgb="FF000000"/>
        <rFont val="Calibri"/>
        <family val="2"/>
      </rPr>
      <t>2</t>
    </r>
    <r>
      <rPr>
        <sz val="12"/>
        <color rgb="FF000000"/>
        <rFont val="Calibri"/>
        <family val="2"/>
      </rPr>
      <t>) 3% pharmaceutical grade</t>
    </r>
  </si>
  <si>
    <t>Medicine procurement verses the annual indents 2024-25</t>
  </si>
  <si>
    <t>Name of Dzongkhag</t>
  </si>
  <si>
    <t>Budget Ceiling (M)</t>
  </si>
  <si>
    <t>Million</t>
  </si>
  <si>
    <t>Diff (M)</t>
  </si>
  <si>
    <t>%</t>
  </si>
  <si>
    <t>Remarks</t>
  </si>
  <si>
    <t>Bumthang</t>
  </si>
  <si>
    <t>Chukha</t>
  </si>
  <si>
    <t>Dagana</t>
  </si>
  <si>
    <t>Gasa</t>
  </si>
  <si>
    <t>Haa</t>
  </si>
  <si>
    <t>Lhuntse</t>
  </si>
  <si>
    <t>Mongar</t>
  </si>
  <si>
    <t>Paro</t>
  </si>
  <si>
    <t>Punakha</t>
  </si>
  <si>
    <t>Pemagatshel</t>
  </si>
  <si>
    <t>Sarpang</t>
  </si>
  <si>
    <t>Samtse</t>
  </si>
  <si>
    <t>Samdrupjongkhar</t>
  </si>
  <si>
    <t>Thimphu</t>
  </si>
  <si>
    <t>Tsirang</t>
  </si>
  <si>
    <t>Tashigang</t>
  </si>
  <si>
    <t>Tashiyangtse</t>
  </si>
  <si>
    <t>Trongsa</t>
  </si>
  <si>
    <t>Wangdue</t>
  </si>
  <si>
    <t>Zhemgang</t>
  </si>
  <si>
    <t>TOTAL</t>
  </si>
  <si>
    <t>Budget ceiling Vs distribution fo medicines to dzongkhags 2024-25</t>
  </si>
  <si>
    <t>Total</t>
  </si>
  <si>
    <t>Name of CAs &amp; CFs</t>
  </si>
  <si>
    <t>Highland Wangdue (NHDC)</t>
  </si>
  <si>
    <t>Mastiff farm, Gasa</t>
  </si>
  <si>
    <t>NADPM, Serbithang</t>
  </si>
  <si>
    <t>NCAH, Serbithang</t>
  </si>
  <si>
    <t>NDCA, Gelephu</t>
  </si>
  <si>
    <t xml:space="preserve">NDDC, Yusipang </t>
  </si>
  <si>
    <t>NEF, Bumthang</t>
  </si>
  <si>
    <t>NLRDC, Bumthang</t>
  </si>
  <si>
    <t>NNBF,Tashiyangphu</t>
  </si>
  <si>
    <t>NNPBC, Yusipang</t>
  </si>
  <si>
    <t>NP&amp;HBC, Lhuntse</t>
  </si>
  <si>
    <t>NPDC, Sarpang</t>
  </si>
  <si>
    <t>NPiDC, Gelephu</t>
  </si>
  <si>
    <t>NRDCRLF, Haa</t>
  </si>
  <si>
    <t>NSF, Bumthang</t>
  </si>
  <si>
    <t>NVH, Motithng</t>
  </si>
  <si>
    <t>RCA, Phuntshothang</t>
  </si>
  <si>
    <t>RCBC, Bumthang</t>
  </si>
  <si>
    <t>RCBC, Wangkha</t>
  </si>
  <si>
    <t>RLDC, Kanglung</t>
  </si>
  <si>
    <t>RMBC, Arong</t>
  </si>
  <si>
    <t>RPBC, Paro</t>
  </si>
  <si>
    <t>RPPBC, Lingmethang</t>
  </si>
  <si>
    <t>RVH&amp;EC, Dewathang</t>
  </si>
  <si>
    <t>RVH&amp;EC, Gelephu</t>
  </si>
  <si>
    <t>RVH&amp;EC, Phuntsholing</t>
  </si>
  <si>
    <t>SVL, Nganglam</t>
  </si>
  <si>
    <t>Yak Farm, Haa</t>
  </si>
  <si>
    <t>Refresher training</t>
  </si>
  <si>
    <t>BLDCL</t>
  </si>
  <si>
    <t>Budget Ceiling Vs medicine distribution to central agencies 2024-25</t>
  </si>
  <si>
    <t>Budget ceiling  (M)</t>
  </si>
  <si>
    <t>Distributed (M)</t>
  </si>
  <si>
    <t>* All within  the budget ceiling</t>
  </si>
  <si>
    <t>S.N.</t>
  </si>
  <si>
    <t>Medicine category</t>
  </si>
  <si>
    <t>Antimicrobials</t>
  </si>
  <si>
    <t>Antiseptics/disinfectants</t>
  </si>
  <si>
    <t>Acaricides/insecticides</t>
  </si>
  <si>
    <t>Anti-protozoal</t>
  </si>
  <si>
    <t>Anthelmintics</t>
  </si>
  <si>
    <t>Hormones</t>
  </si>
  <si>
    <t>Gastrointestinal drug</t>
  </si>
  <si>
    <t xml:space="preserve"> Fluids, electrolytes &amp; amino acids</t>
  </si>
  <si>
    <t>Intramammary infusions</t>
  </si>
  <si>
    <t>Anesthetics, sedatives, tranquilizers</t>
  </si>
  <si>
    <t>Minerals</t>
  </si>
  <si>
    <t>Cardiac stimulants</t>
  </si>
  <si>
    <t>Non-patent/chemical drugs</t>
  </si>
  <si>
    <t>Antineoplastics</t>
  </si>
  <si>
    <t>Analgesic/antipyretics/anti-inflammatory drugs</t>
  </si>
  <si>
    <t>Reproductive drugs (i/uterine preparation)</t>
  </si>
  <si>
    <t>Vitamins</t>
  </si>
  <si>
    <t>Antifungals</t>
  </si>
  <si>
    <t>Expectorants</t>
  </si>
  <si>
    <t>Haemostatics</t>
  </si>
  <si>
    <t>Anti-convulsant drugs</t>
  </si>
  <si>
    <t>Aquatic drugs (specific)</t>
  </si>
  <si>
    <t>Antihistamines</t>
  </si>
  <si>
    <t>Eye/ear ointment/drops</t>
  </si>
  <si>
    <t>Antidote</t>
  </si>
  <si>
    <t>Anti-emetics</t>
  </si>
  <si>
    <t>Miscellaneous</t>
  </si>
  <si>
    <t>Diuretics</t>
  </si>
  <si>
    <t>Steroids</t>
  </si>
  <si>
    <t>Psychotropic substance</t>
  </si>
  <si>
    <t>Immune modulator</t>
  </si>
  <si>
    <t>Emetics</t>
  </si>
  <si>
    <t>Toxoids/anti-toxins</t>
  </si>
  <si>
    <t>Medicine collected 11%  above budget ceiling</t>
  </si>
  <si>
    <t>Medicine collected 100 %  above budget ceiling</t>
  </si>
  <si>
    <t xml:space="preserve"> Total Medicine distributed (Nu.)</t>
  </si>
  <si>
    <t>Calss wise medicines distributed with highest financial value  to lowest (Nu.)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</si>
</sst>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2"/>
      <color indexed="8"/>
      <name val="Calibri"/>
      <family val="2"/>
    </font>
    <font>
      <b/>
      <sz val="11"/>
      <color theme="1"/>
      <name val="Aptos Narrow"/>
      <family val="2"/>
      <scheme val="minor"/>
    </font>
    <font>
      <b/>
      <sz val="12"/>
      <color rgb="FF000000"/>
      <name val="Calibri"/>
      <family val="2"/>
    </font>
    <font>
      <sz val="12"/>
      <color rgb="FF000000"/>
      <name val="Calibri"/>
      <family val="2"/>
    </font>
    <font>
      <sz val="12"/>
      <color theme="1"/>
      <name val="Calibri"/>
      <family val="2"/>
    </font>
    <font>
      <b/>
      <i/>
      <sz val="12"/>
      <color rgb="FF000000"/>
      <name val="Calibri"/>
      <family val="2"/>
    </font>
    <font>
      <vertAlign val="subscript"/>
      <sz val="12"/>
      <color rgb="FF000000"/>
      <name val="Calibri"/>
      <family val="2"/>
    </font>
    <font>
      <b/>
      <sz val="12"/>
      <color theme="1"/>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rgb="FFEE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7">
    <xf numFmtId="0" fontId="0" fillId="0" borderId="0" xfId="0"/>
    <xf numFmtId="0" fontId="0" fillId="0" borderId="1" xfId="0" applyBorder="1"/>
    <xf numFmtId="1" fontId="1" fillId="3" borderId="1" xfId="0" applyNumberFormat="1" applyFont="1" applyFill="1" applyBorder="1" applyAlignment="1">
      <alignment horizontal="left" vertical="center"/>
    </xf>
    <xf numFmtId="0" fontId="0" fillId="3"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1" xfId="0" applyFont="1" applyBorder="1"/>
    <xf numFmtId="10" fontId="4" fillId="2"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9" fontId="4" fillId="2"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5" fillId="3" borderId="1" xfId="0" applyFont="1" applyFill="1" applyBorder="1"/>
    <xf numFmtId="0" fontId="4" fillId="0" borderId="1" xfId="0" applyFont="1" applyBorder="1" applyAlignment="1">
      <alignment vertical="center" wrapText="1"/>
    </xf>
    <xf numFmtId="0" fontId="2" fillId="0" borderId="0" xfId="0" applyFont="1"/>
    <xf numFmtId="0" fontId="5" fillId="0" borderId="0" xfId="0" applyFont="1"/>
    <xf numFmtId="0" fontId="5" fillId="0" borderId="1" xfId="0" applyFont="1" applyBorder="1" applyAlignment="1">
      <alignment wrapText="1"/>
    </xf>
    <xf numFmtId="164" fontId="5" fillId="0" borderId="1" xfId="0" applyNumberFormat="1" applyFont="1" applyBorder="1" applyAlignment="1">
      <alignment horizontal="center"/>
    </xf>
    <xf numFmtId="0" fontId="8" fillId="0" borderId="1" xfId="0" applyFont="1" applyBorder="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0" fillId="0" borderId="0" xfId="0" applyAlignment="1">
      <alignment horizontal="center"/>
    </xf>
    <xf numFmtId="1" fontId="5" fillId="0" borderId="1" xfId="0" applyNumberFormat="1" applyFont="1" applyBorder="1" applyAlignment="1">
      <alignment horizontal="center"/>
    </xf>
    <xf numFmtId="2" fontId="5" fillId="0" borderId="1" xfId="0" applyNumberFormat="1" applyFont="1" applyBorder="1" applyAlignment="1">
      <alignment horizontal="center"/>
    </xf>
    <xf numFmtId="164" fontId="5" fillId="4" borderId="1" xfId="0" applyNumberFormat="1" applyFont="1" applyFill="1" applyBorder="1" applyAlignment="1">
      <alignment horizontal="center"/>
    </xf>
    <xf numFmtId="2" fontId="8" fillId="0" borderId="1" xfId="0" applyNumberFormat="1" applyFont="1" applyBorder="1" applyAlignment="1">
      <alignment horizontal="center"/>
    </xf>
    <xf numFmtId="0" fontId="8" fillId="0" borderId="1" xfId="0" applyFont="1" applyBorder="1"/>
    <xf numFmtId="164" fontId="8" fillId="0" borderId="1" xfId="0" applyNumberFormat="1" applyFont="1" applyBorder="1" applyAlignment="1">
      <alignment horizontal="center"/>
    </xf>
    <xf numFmtId="0" fontId="8" fillId="0" borderId="1" xfId="0" applyFont="1" applyBorder="1" applyAlignment="1">
      <alignment wrapText="1"/>
    </xf>
    <xf numFmtId="0" fontId="8" fillId="0" borderId="1" xfId="0" applyFont="1" applyBorder="1" applyAlignment="1">
      <alignment horizontal="center" wrapText="1"/>
    </xf>
    <xf numFmtId="0" fontId="4" fillId="0" borderId="1" xfId="0" applyFont="1" applyBorder="1" applyAlignment="1">
      <alignment vertical="center"/>
    </xf>
    <xf numFmtId="0" fontId="0" fillId="0" borderId="0" xfId="0" applyAlignment="1">
      <alignment horizontal="left" vertical="top"/>
    </xf>
    <xf numFmtId="0" fontId="8" fillId="0" borderId="1" xfId="0" applyFont="1" applyBorder="1" applyAlignment="1">
      <alignment horizontal="left" vertical="top"/>
    </xf>
    <xf numFmtId="0" fontId="2" fillId="0" borderId="1" xfId="0" applyFont="1" applyBorder="1" applyAlignment="1">
      <alignment horizontal="left" vertical="top"/>
    </xf>
    <xf numFmtId="0" fontId="8" fillId="0" borderId="1" xfId="0" applyFont="1" applyBorder="1" applyAlignment="1">
      <alignment horizontal="center" vertical="top" wrapText="1"/>
    </xf>
    <xf numFmtId="0" fontId="5" fillId="0" borderId="2" xfId="0"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8" fillId="0" borderId="0" xfId="0" applyFont="1"/>
    <xf numFmtId="0" fontId="8" fillId="0" borderId="0" xfId="0" applyFont="1" applyAlignment="1">
      <alignment horizontal="center"/>
    </xf>
    <xf numFmtId="164" fontId="8" fillId="0" borderId="0" xfId="0" applyNumberFormat="1" applyFont="1" applyAlignment="1">
      <alignment horizontal="center"/>
    </xf>
    <xf numFmtId="164" fontId="5" fillId="5"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E3FA-20FE-490C-9CB1-7307BBF3E65F}">
  <dimension ref="A1:I220"/>
  <sheetViews>
    <sheetView workbookViewId="0">
      <selection activeCell="L5" sqref="L5"/>
    </sheetView>
  </sheetViews>
  <sheetFormatPr defaultRowHeight="14.5" x14ac:dyDescent="0.35"/>
  <cols>
    <col min="1" max="1" width="8.90625" bestFit="1" customWidth="1"/>
    <col min="2" max="2" width="20.90625" customWidth="1"/>
    <col min="3" max="3" width="17.453125" customWidth="1"/>
    <col min="4" max="4" width="11.26953125" customWidth="1"/>
    <col min="5" max="5" width="14.08984375" customWidth="1"/>
    <col min="6" max="6" width="8.90625" bestFit="1" customWidth="1"/>
    <col min="7" max="7" width="11.1796875" bestFit="1" customWidth="1"/>
    <col min="8" max="8" width="8.90625" bestFit="1" customWidth="1"/>
    <col min="9" max="9" width="10.90625" bestFit="1" customWidth="1"/>
  </cols>
  <sheetData>
    <row r="1" spans="1:9" x14ac:dyDescent="0.35">
      <c r="C1" s="17" t="s">
        <v>482</v>
      </c>
      <c r="D1" s="17"/>
      <c r="E1" s="17"/>
      <c r="F1" s="17"/>
    </row>
    <row r="2" spans="1:9" ht="46.5" x14ac:dyDescent="0.35">
      <c r="A2" s="4" t="s">
        <v>0</v>
      </c>
      <c r="B2" s="4" t="s">
        <v>1</v>
      </c>
      <c r="C2" s="4" t="s">
        <v>2</v>
      </c>
      <c r="D2" s="4" t="s">
        <v>3</v>
      </c>
      <c r="E2" s="4" t="s">
        <v>4</v>
      </c>
      <c r="F2" s="4" t="s">
        <v>5</v>
      </c>
      <c r="G2" s="4" t="s">
        <v>6</v>
      </c>
      <c r="H2" s="4" t="s">
        <v>7</v>
      </c>
      <c r="I2" s="4" t="s">
        <v>6</v>
      </c>
    </row>
    <row r="3" spans="1:9" ht="15.5" x14ac:dyDescent="0.35">
      <c r="A3" s="4" t="s">
        <v>8</v>
      </c>
      <c r="B3" s="5" t="s">
        <v>9</v>
      </c>
      <c r="C3" s="5"/>
      <c r="D3" s="6"/>
      <c r="E3" s="7"/>
      <c r="F3" s="7"/>
      <c r="G3" s="7"/>
      <c r="H3" s="8"/>
      <c r="I3" s="8"/>
    </row>
    <row r="4" spans="1:9" ht="31" x14ac:dyDescent="0.35">
      <c r="A4" s="7">
        <v>1</v>
      </c>
      <c r="B4" s="6" t="s">
        <v>10</v>
      </c>
      <c r="C4" s="6" t="s">
        <v>11</v>
      </c>
      <c r="D4" s="6" t="s">
        <v>12</v>
      </c>
      <c r="E4" s="7">
        <v>21.75</v>
      </c>
      <c r="F4" s="7">
        <v>15000</v>
      </c>
      <c r="G4" s="7">
        <v>326250</v>
      </c>
      <c r="H4" s="2">
        <v>15425</v>
      </c>
      <c r="I4" s="8">
        <f>E4*H4</f>
        <v>335493.75</v>
      </c>
    </row>
    <row r="5" spans="1:9" ht="77.5" x14ac:dyDescent="0.35">
      <c r="A5" s="7">
        <v>2</v>
      </c>
      <c r="B5" s="6" t="s">
        <v>13</v>
      </c>
      <c r="C5" s="6" t="s">
        <v>14</v>
      </c>
      <c r="D5" s="6" t="s">
        <v>15</v>
      </c>
      <c r="E5" s="7">
        <v>179</v>
      </c>
      <c r="F5" s="7">
        <v>4785</v>
      </c>
      <c r="G5" s="7">
        <v>856515</v>
      </c>
      <c r="H5" s="2">
        <v>4785</v>
      </c>
      <c r="I5" s="8">
        <f t="shared" ref="I5:I68" si="0">E5*H5</f>
        <v>856515</v>
      </c>
    </row>
    <row r="6" spans="1:9" ht="31" x14ac:dyDescent="0.35">
      <c r="A6" s="7">
        <v>3</v>
      </c>
      <c r="B6" s="6" t="s">
        <v>16</v>
      </c>
      <c r="C6" s="6" t="s">
        <v>17</v>
      </c>
      <c r="D6" s="6" t="s">
        <v>18</v>
      </c>
      <c r="E6" s="7">
        <v>34.450000000000003</v>
      </c>
      <c r="F6" s="7">
        <v>2100</v>
      </c>
      <c r="G6" s="7">
        <v>72345</v>
      </c>
      <c r="H6" s="2">
        <v>2306</v>
      </c>
      <c r="I6" s="8">
        <f t="shared" si="0"/>
        <v>79441.700000000012</v>
      </c>
    </row>
    <row r="7" spans="1:9" ht="15.5" x14ac:dyDescent="0.35">
      <c r="A7" s="7">
        <v>4</v>
      </c>
      <c r="B7" s="6" t="s">
        <v>19</v>
      </c>
      <c r="C7" s="6" t="s">
        <v>20</v>
      </c>
      <c r="D7" s="6" t="s">
        <v>21</v>
      </c>
      <c r="E7" s="7">
        <v>0</v>
      </c>
      <c r="F7" s="7">
        <v>0</v>
      </c>
      <c r="G7" s="7">
        <v>0</v>
      </c>
      <c r="H7" s="2">
        <v>382</v>
      </c>
      <c r="I7" s="8">
        <f t="shared" si="0"/>
        <v>0</v>
      </c>
    </row>
    <row r="8" spans="1:9" ht="31" x14ac:dyDescent="0.35">
      <c r="A8" s="7">
        <v>5</v>
      </c>
      <c r="B8" s="6" t="s">
        <v>22</v>
      </c>
      <c r="C8" s="6" t="s">
        <v>23</v>
      </c>
      <c r="D8" s="6" t="s">
        <v>24</v>
      </c>
      <c r="E8" s="7">
        <v>25.5</v>
      </c>
      <c r="F8" s="7"/>
      <c r="G8" s="7">
        <v>0</v>
      </c>
      <c r="H8" s="2">
        <v>3133</v>
      </c>
      <c r="I8" s="8">
        <f t="shared" si="0"/>
        <v>79891.5</v>
      </c>
    </row>
    <row r="9" spans="1:9" ht="31" x14ac:dyDescent="0.35">
      <c r="A9" s="7">
        <v>6</v>
      </c>
      <c r="B9" s="6" t="s">
        <v>25</v>
      </c>
      <c r="C9" s="6" t="s">
        <v>26</v>
      </c>
      <c r="D9" s="6" t="s">
        <v>27</v>
      </c>
      <c r="E9" s="7">
        <v>18.2</v>
      </c>
      <c r="F9" s="7">
        <v>4100</v>
      </c>
      <c r="G9" s="7">
        <v>74620</v>
      </c>
      <c r="H9" s="2">
        <v>4325</v>
      </c>
      <c r="I9" s="8">
        <f t="shared" si="0"/>
        <v>78715</v>
      </c>
    </row>
    <row r="10" spans="1:9" ht="15.5" x14ac:dyDescent="0.35">
      <c r="A10" s="7">
        <v>7</v>
      </c>
      <c r="B10" s="6" t="s">
        <v>28</v>
      </c>
      <c r="C10" s="6" t="s">
        <v>29</v>
      </c>
      <c r="D10" s="6" t="s">
        <v>30</v>
      </c>
      <c r="E10" s="7">
        <v>21</v>
      </c>
      <c r="F10" s="7">
        <v>3651</v>
      </c>
      <c r="G10" s="7">
        <v>76671</v>
      </c>
      <c r="H10" s="2">
        <v>3651</v>
      </c>
      <c r="I10" s="8">
        <f t="shared" si="0"/>
        <v>76671</v>
      </c>
    </row>
    <row r="11" spans="1:9" ht="31" x14ac:dyDescent="0.35">
      <c r="A11" s="7">
        <v>8</v>
      </c>
      <c r="B11" s="6" t="s">
        <v>31</v>
      </c>
      <c r="C11" s="6" t="s">
        <v>32</v>
      </c>
      <c r="D11" s="6" t="s">
        <v>33</v>
      </c>
      <c r="E11" s="7">
        <v>17.5</v>
      </c>
      <c r="F11" s="7">
        <v>953</v>
      </c>
      <c r="G11" s="7">
        <v>16677.5</v>
      </c>
      <c r="H11" s="2">
        <v>953</v>
      </c>
      <c r="I11" s="8">
        <f t="shared" si="0"/>
        <v>16677.5</v>
      </c>
    </row>
    <row r="12" spans="1:9" ht="15.5" x14ac:dyDescent="0.35">
      <c r="A12" s="7">
        <v>9</v>
      </c>
      <c r="B12" s="6" t="s">
        <v>34</v>
      </c>
      <c r="C12" s="6" t="s">
        <v>11</v>
      </c>
      <c r="D12" s="6" t="s">
        <v>12</v>
      </c>
      <c r="E12" s="7">
        <v>24.7</v>
      </c>
      <c r="F12" s="7">
        <v>4700</v>
      </c>
      <c r="G12" s="7">
        <v>116090</v>
      </c>
      <c r="H12" s="2">
        <v>4760</v>
      </c>
      <c r="I12" s="8">
        <f t="shared" si="0"/>
        <v>117572</v>
      </c>
    </row>
    <row r="13" spans="1:9" ht="15.5" x14ac:dyDescent="0.35">
      <c r="A13" s="7">
        <v>10</v>
      </c>
      <c r="B13" s="6" t="s">
        <v>35</v>
      </c>
      <c r="C13" s="6" t="s">
        <v>36</v>
      </c>
      <c r="D13" s="6" t="s">
        <v>15</v>
      </c>
      <c r="E13" s="7">
        <v>0</v>
      </c>
      <c r="F13" s="7">
        <v>0</v>
      </c>
      <c r="G13" s="7">
        <v>0</v>
      </c>
      <c r="H13" s="2">
        <v>1205</v>
      </c>
      <c r="I13" s="8">
        <f t="shared" si="0"/>
        <v>0</v>
      </c>
    </row>
    <row r="14" spans="1:9" ht="31" x14ac:dyDescent="0.35">
      <c r="A14" s="7">
        <v>11</v>
      </c>
      <c r="B14" s="6" t="s">
        <v>37</v>
      </c>
      <c r="C14" s="6" t="s">
        <v>38</v>
      </c>
      <c r="D14" s="6" t="s">
        <v>39</v>
      </c>
      <c r="E14" s="7">
        <v>127.5</v>
      </c>
      <c r="F14" s="7">
        <v>500</v>
      </c>
      <c r="G14" s="7">
        <v>63750</v>
      </c>
      <c r="H14" s="2">
        <v>541</v>
      </c>
      <c r="I14" s="8">
        <f t="shared" si="0"/>
        <v>68977.5</v>
      </c>
    </row>
    <row r="15" spans="1:9" ht="31" x14ac:dyDescent="0.35">
      <c r="A15" s="7">
        <v>12</v>
      </c>
      <c r="B15" s="6" t="s">
        <v>40</v>
      </c>
      <c r="C15" s="6" t="s">
        <v>41</v>
      </c>
      <c r="D15" s="6" t="s">
        <v>42</v>
      </c>
      <c r="E15" s="7">
        <v>25.3</v>
      </c>
      <c r="F15" s="7">
        <v>1200</v>
      </c>
      <c r="G15" s="7">
        <v>30360</v>
      </c>
      <c r="H15" s="2">
        <v>1296</v>
      </c>
      <c r="I15" s="8">
        <f t="shared" si="0"/>
        <v>32788.800000000003</v>
      </c>
    </row>
    <row r="16" spans="1:9" ht="15.5" x14ac:dyDescent="0.35">
      <c r="A16" s="7">
        <v>13</v>
      </c>
      <c r="B16" s="6" t="s">
        <v>43</v>
      </c>
      <c r="C16" s="6" t="s">
        <v>44</v>
      </c>
      <c r="D16" s="6" t="s">
        <v>15</v>
      </c>
      <c r="E16" s="7">
        <v>60</v>
      </c>
      <c r="F16" s="7">
        <v>3083</v>
      </c>
      <c r="G16" s="7">
        <v>184980</v>
      </c>
      <c r="H16" s="2">
        <v>3083</v>
      </c>
      <c r="I16" s="8">
        <f t="shared" si="0"/>
        <v>184980</v>
      </c>
    </row>
    <row r="17" spans="1:9" ht="46.5" x14ac:dyDescent="0.35">
      <c r="A17" s="7">
        <v>14</v>
      </c>
      <c r="B17" s="6" t="s">
        <v>45</v>
      </c>
      <c r="C17" s="6" t="s">
        <v>46</v>
      </c>
      <c r="D17" s="6" t="s">
        <v>47</v>
      </c>
      <c r="E17" s="7">
        <v>80</v>
      </c>
      <c r="F17" s="7">
        <v>6941</v>
      </c>
      <c r="G17" s="7">
        <v>555280</v>
      </c>
      <c r="H17" s="2">
        <v>6941</v>
      </c>
      <c r="I17" s="8">
        <f t="shared" si="0"/>
        <v>555280</v>
      </c>
    </row>
    <row r="18" spans="1:9" ht="15.5" x14ac:dyDescent="0.35">
      <c r="A18" s="7">
        <v>15</v>
      </c>
      <c r="B18" s="6" t="s">
        <v>48</v>
      </c>
      <c r="C18" s="6" t="s">
        <v>49</v>
      </c>
      <c r="D18" s="6" t="s">
        <v>42</v>
      </c>
      <c r="E18" s="7">
        <v>44.6</v>
      </c>
      <c r="F18" s="7">
        <v>1440</v>
      </c>
      <c r="G18" s="7">
        <v>64224</v>
      </c>
      <c r="H18" s="2">
        <v>1472</v>
      </c>
      <c r="I18" s="8">
        <f t="shared" si="0"/>
        <v>65651.199999999997</v>
      </c>
    </row>
    <row r="19" spans="1:9" ht="15.5" x14ac:dyDescent="0.35">
      <c r="A19" s="7">
        <v>16</v>
      </c>
      <c r="B19" s="6" t="s">
        <v>50</v>
      </c>
      <c r="C19" s="6" t="s">
        <v>51</v>
      </c>
      <c r="D19" s="6" t="s">
        <v>21</v>
      </c>
      <c r="E19" s="7">
        <v>25</v>
      </c>
      <c r="F19" s="7">
        <v>2200</v>
      </c>
      <c r="G19" s="7">
        <v>55000</v>
      </c>
      <c r="H19" s="2">
        <v>2037</v>
      </c>
      <c r="I19" s="8">
        <f t="shared" si="0"/>
        <v>50925</v>
      </c>
    </row>
    <row r="20" spans="1:9" ht="15.5" x14ac:dyDescent="0.35">
      <c r="A20" s="7">
        <v>17</v>
      </c>
      <c r="B20" s="6" t="s">
        <v>52</v>
      </c>
      <c r="C20" s="6" t="s">
        <v>53</v>
      </c>
      <c r="D20" s="6" t="s">
        <v>42</v>
      </c>
      <c r="E20" s="7">
        <v>101</v>
      </c>
      <c r="F20" s="7">
        <v>3500</v>
      </c>
      <c r="G20" s="7">
        <v>353500</v>
      </c>
      <c r="H20" s="2">
        <v>3847</v>
      </c>
      <c r="I20" s="8">
        <f t="shared" si="0"/>
        <v>388547</v>
      </c>
    </row>
    <row r="21" spans="1:9" ht="15.5" x14ac:dyDescent="0.35">
      <c r="A21" s="7">
        <v>18</v>
      </c>
      <c r="B21" s="6" t="s">
        <v>54</v>
      </c>
      <c r="C21" s="6" t="s">
        <v>55</v>
      </c>
      <c r="D21" s="6" t="s">
        <v>56</v>
      </c>
      <c r="E21" s="7">
        <v>65</v>
      </c>
      <c r="F21" s="7">
        <v>1073</v>
      </c>
      <c r="G21" s="7">
        <v>69745</v>
      </c>
      <c r="H21" s="2">
        <v>1075</v>
      </c>
      <c r="I21" s="8">
        <f t="shared" si="0"/>
        <v>69875</v>
      </c>
    </row>
    <row r="22" spans="1:9" ht="93" x14ac:dyDescent="0.35">
      <c r="A22" s="7">
        <v>19</v>
      </c>
      <c r="B22" s="6" t="s">
        <v>57</v>
      </c>
      <c r="C22" s="6" t="s">
        <v>58</v>
      </c>
      <c r="D22" s="6" t="s">
        <v>59</v>
      </c>
      <c r="E22" s="7">
        <v>42</v>
      </c>
      <c r="F22" s="7">
        <v>2200</v>
      </c>
      <c r="G22" s="7">
        <v>92400</v>
      </c>
      <c r="H22" s="2">
        <v>2416</v>
      </c>
      <c r="I22" s="8">
        <f t="shared" si="0"/>
        <v>101472</v>
      </c>
    </row>
    <row r="23" spans="1:9" ht="31" x14ac:dyDescent="0.35">
      <c r="A23" s="7">
        <v>20</v>
      </c>
      <c r="B23" s="6" t="s">
        <v>60</v>
      </c>
      <c r="C23" s="6" t="s">
        <v>61</v>
      </c>
      <c r="D23" s="6" t="s">
        <v>62</v>
      </c>
      <c r="E23" s="7">
        <v>157.25</v>
      </c>
      <c r="F23" s="7">
        <v>6300</v>
      </c>
      <c r="G23" s="7">
        <v>990675</v>
      </c>
      <c r="H23" s="2">
        <v>6354</v>
      </c>
      <c r="I23" s="8">
        <f t="shared" si="0"/>
        <v>999166.5</v>
      </c>
    </row>
    <row r="24" spans="1:9" ht="15.5" x14ac:dyDescent="0.35">
      <c r="A24" s="7">
        <v>21</v>
      </c>
      <c r="B24" s="6" t="s">
        <v>63</v>
      </c>
      <c r="C24" s="9">
        <v>0.33329999999999999</v>
      </c>
      <c r="D24" s="6" t="s">
        <v>21</v>
      </c>
      <c r="E24" s="7">
        <v>109.5</v>
      </c>
      <c r="F24" s="7">
        <v>700</v>
      </c>
      <c r="G24" s="7">
        <v>76650</v>
      </c>
      <c r="H24" s="2">
        <v>703</v>
      </c>
      <c r="I24" s="8">
        <f t="shared" si="0"/>
        <v>76978.5</v>
      </c>
    </row>
    <row r="25" spans="1:9" ht="31" x14ac:dyDescent="0.35">
      <c r="A25" s="7">
        <v>22</v>
      </c>
      <c r="B25" s="6" t="s">
        <v>64</v>
      </c>
      <c r="C25" s="6" t="s">
        <v>65</v>
      </c>
      <c r="D25" s="6" t="s">
        <v>62</v>
      </c>
      <c r="E25" s="7">
        <v>49.4</v>
      </c>
      <c r="F25" s="7">
        <v>10000</v>
      </c>
      <c r="G25" s="7">
        <v>494000</v>
      </c>
      <c r="H25" s="2">
        <v>10526</v>
      </c>
      <c r="I25" s="8">
        <f t="shared" si="0"/>
        <v>519984.39999999997</v>
      </c>
    </row>
    <row r="26" spans="1:9" ht="31" x14ac:dyDescent="0.35">
      <c r="A26" s="7">
        <v>23</v>
      </c>
      <c r="B26" s="6" t="s">
        <v>66</v>
      </c>
      <c r="C26" s="6" t="s">
        <v>67</v>
      </c>
      <c r="D26" s="6" t="s">
        <v>68</v>
      </c>
      <c r="E26" s="7">
        <v>59.9</v>
      </c>
      <c r="F26" s="7">
        <v>10000</v>
      </c>
      <c r="G26" s="7">
        <v>599000</v>
      </c>
      <c r="H26" s="2">
        <v>10327</v>
      </c>
      <c r="I26" s="8">
        <f t="shared" si="0"/>
        <v>618587.29999999993</v>
      </c>
    </row>
    <row r="27" spans="1:9" ht="15.5" x14ac:dyDescent="0.35">
      <c r="A27" s="4" t="s">
        <v>69</v>
      </c>
      <c r="B27" s="5" t="s">
        <v>70</v>
      </c>
      <c r="C27" s="5"/>
      <c r="D27" s="6"/>
      <c r="E27" s="7"/>
      <c r="F27" s="7"/>
      <c r="G27" s="7"/>
      <c r="H27" s="2">
        <v>0</v>
      </c>
      <c r="I27" s="8">
        <f t="shared" si="0"/>
        <v>0</v>
      </c>
    </row>
    <row r="28" spans="1:9" ht="15.5" x14ac:dyDescent="0.35">
      <c r="A28" s="10" t="s">
        <v>71</v>
      </c>
      <c r="B28" s="11" t="s">
        <v>72</v>
      </c>
      <c r="C28" s="11"/>
      <c r="D28" s="6"/>
      <c r="E28" s="7"/>
      <c r="F28" s="7"/>
      <c r="G28" s="7"/>
      <c r="H28" s="2">
        <v>0</v>
      </c>
      <c r="I28" s="8">
        <f t="shared" si="0"/>
        <v>0</v>
      </c>
    </row>
    <row r="29" spans="1:9" ht="15.5" x14ac:dyDescent="0.35">
      <c r="A29" s="7">
        <v>1</v>
      </c>
      <c r="B29" s="6" t="s">
        <v>73</v>
      </c>
      <c r="C29" s="6" t="s">
        <v>44</v>
      </c>
      <c r="D29" s="6" t="s">
        <v>74</v>
      </c>
      <c r="E29" s="7">
        <v>9.1</v>
      </c>
      <c r="F29" s="7">
        <v>27400</v>
      </c>
      <c r="G29" s="7">
        <v>249340</v>
      </c>
      <c r="H29" s="2">
        <v>27466</v>
      </c>
      <c r="I29" s="8">
        <f t="shared" si="0"/>
        <v>249940.59999999998</v>
      </c>
    </row>
    <row r="30" spans="1:9" ht="46.5" x14ac:dyDescent="0.35">
      <c r="A30" s="7">
        <v>2</v>
      </c>
      <c r="B30" s="6" t="s">
        <v>75</v>
      </c>
      <c r="C30" s="6" t="s">
        <v>76</v>
      </c>
      <c r="D30" s="6" t="s">
        <v>77</v>
      </c>
      <c r="E30" s="7">
        <v>348</v>
      </c>
      <c r="F30" s="7">
        <v>2350</v>
      </c>
      <c r="G30" s="7">
        <v>817800</v>
      </c>
      <c r="H30" s="2">
        <v>2559</v>
      </c>
      <c r="I30" s="8">
        <f t="shared" si="0"/>
        <v>890532</v>
      </c>
    </row>
    <row r="31" spans="1:9" ht="15.5" x14ac:dyDescent="0.35">
      <c r="A31" s="7">
        <v>3</v>
      </c>
      <c r="B31" s="6" t="s">
        <v>78</v>
      </c>
      <c r="C31" s="6" t="s">
        <v>79</v>
      </c>
      <c r="D31" s="6" t="s">
        <v>80</v>
      </c>
      <c r="E31" s="7">
        <v>43.5</v>
      </c>
      <c r="F31" s="7">
        <v>4650</v>
      </c>
      <c r="G31" s="7">
        <v>202275</v>
      </c>
      <c r="H31" s="2">
        <v>4697</v>
      </c>
      <c r="I31" s="8">
        <f t="shared" si="0"/>
        <v>204319.5</v>
      </c>
    </row>
    <row r="32" spans="1:9" ht="15.5" x14ac:dyDescent="0.35">
      <c r="A32" s="10" t="s">
        <v>81</v>
      </c>
      <c r="B32" s="11" t="s">
        <v>82</v>
      </c>
      <c r="C32" s="11"/>
      <c r="D32" s="6"/>
      <c r="E32" s="7"/>
      <c r="F32" s="7"/>
      <c r="G32" s="7"/>
      <c r="H32" s="2">
        <v>10</v>
      </c>
      <c r="I32" s="8">
        <f t="shared" si="0"/>
        <v>0</v>
      </c>
    </row>
    <row r="33" spans="1:9" ht="15.5" x14ac:dyDescent="0.35">
      <c r="A33" s="7">
        <v>1</v>
      </c>
      <c r="B33" s="6" t="s">
        <v>83</v>
      </c>
      <c r="C33" s="6" t="s">
        <v>84</v>
      </c>
      <c r="D33" s="6" t="s">
        <v>80</v>
      </c>
      <c r="E33" s="7">
        <v>50</v>
      </c>
      <c r="F33" s="7">
        <v>9000</v>
      </c>
      <c r="G33" s="7">
        <v>450000</v>
      </c>
      <c r="H33" s="2">
        <v>9079</v>
      </c>
      <c r="I33" s="8">
        <f t="shared" si="0"/>
        <v>453950</v>
      </c>
    </row>
    <row r="34" spans="1:9" ht="31" x14ac:dyDescent="0.35">
      <c r="A34" s="7">
        <v>2</v>
      </c>
      <c r="B34" s="6" t="s">
        <v>85</v>
      </c>
      <c r="C34" s="6" t="s">
        <v>86</v>
      </c>
      <c r="D34" s="6" t="s">
        <v>87</v>
      </c>
      <c r="E34" s="7">
        <v>188.5</v>
      </c>
      <c r="F34" s="7">
        <v>2300</v>
      </c>
      <c r="G34" s="7">
        <v>433550</v>
      </c>
      <c r="H34" s="2">
        <v>2420</v>
      </c>
      <c r="I34" s="8">
        <f t="shared" si="0"/>
        <v>456170</v>
      </c>
    </row>
    <row r="35" spans="1:9" ht="15.5" x14ac:dyDescent="0.35">
      <c r="A35" s="10" t="s">
        <v>88</v>
      </c>
      <c r="B35" s="11" t="s">
        <v>89</v>
      </c>
      <c r="C35" s="11"/>
      <c r="D35" s="6"/>
      <c r="E35" s="7"/>
      <c r="F35" s="7"/>
      <c r="G35" s="7"/>
      <c r="H35" s="2">
        <v>0</v>
      </c>
      <c r="I35" s="8">
        <f t="shared" si="0"/>
        <v>0</v>
      </c>
    </row>
    <row r="36" spans="1:9" ht="15.5" x14ac:dyDescent="0.35">
      <c r="A36" s="7">
        <v>1</v>
      </c>
      <c r="B36" s="6" t="s">
        <v>90</v>
      </c>
      <c r="C36" s="6" t="s">
        <v>38</v>
      </c>
      <c r="D36" s="6" t="s">
        <v>91</v>
      </c>
      <c r="E36" s="7">
        <v>48</v>
      </c>
      <c r="F36" s="7">
        <v>900</v>
      </c>
      <c r="G36" s="7">
        <v>43200</v>
      </c>
      <c r="H36" s="2">
        <v>1073</v>
      </c>
      <c r="I36" s="8">
        <f t="shared" si="0"/>
        <v>51504</v>
      </c>
    </row>
    <row r="37" spans="1:9" ht="31" x14ac:dyDescent="0.35">
      <c r="A37" s="10" t="s">
        <v>92</v>
      </c>
      <c r="B37" s="11" t="s">
        <v>93</v>
      </c>
      <c r="C37" s="11"/>
      <c r="D37" s="6"/>
      <c r="E37" s="7"/>
      <c r="F37" s="7"/>
      <c r="G37" s="7"/>
      <c r="H37" s="2">
        <v>0</v>
      </c>
      <c r="I37" s="8">
        <f t="shared" si="0"/>
        <v>0</v>
      </c>
    </row>
    <row r="38" spans="1:9" ht="31" x14ac:dyDescent="0.35">
      <c r="A38" s="7">
        <v>1</v>
      </c>
      <c r="B38" s="6" t="s">
        <v>94</v>
      </c>
      <c r="C38" s="6" t="s">
        <v>95</v>
      </c>
      <c r="D38" s="6" t="s">
        <v>96</v>
      </c>
      <c r="E38" s="7">
        <v>29.5</v>
      </c>
      <c r="F38" s="7">
        <v>3600</v>
      </c>
      <c r="G38" s="7">
        <v>106200</v>
      </c>
      <c r="H38" s="2">
        <v>3613</v>
      </c>
      <c r="I38" s="8">
        <f t="shared" si="0"/>
        <v>106583.5</v>
      </c>
    </row>
    <row r="39" spans="1:9" ht="15.5" x14ac:dyDescent="0.35">
      <c r="A39" s="7">
        <v>2</v>
      </c>
      <c r="B39" s="6" t="s">
        <v>97</v>
      </c>
      <c r="C39" s="6" t="s">
        <v>98</v>
      </c>
      <c r="D39" s="6" t="s">
        <v>15</v>
      </c>
      <c r="E39" s="7">
        <v>13</v>
      </c>
      <c r="F39" s="7">
        <v>4800</v>
      </c>
      <c r="G39" s="7">
        <v>62400</v>
      </c>
      <c r="H39" s="2">
        <v>4836</v>
      </c>
      <c r="I39" s="8">
        <f t="shared" si="0"/>
        <v>62868</v>
      </c>
    </row>
    <row r="40" spans="1:9" ht="46.5" x14ac:dyDescent="0.35">
      <c r="A40" s="7">
        <v>3</v>
      </c>
      <c r="B40" s="6" t="s">
        <v>99</v>
      </c>
      <c r="C40" s="6" t="s">
        <v>100</v>
      </c>
      <c r="D40" s="6" t="s">
        <v>15</v>
      </c>
      <c r="E40" s="7">
        <v>65</v>
      </c>
      <c r="F40" s="7">
        <v>3500</v>
      </c>
      <c r="G40" s="7">
        <v>227500</v>
      </c>
      <c r="H40" s="2">
        <v>3505</v>
      </c>
      <c r="I40" s="8">
        <f t="shared" si="0"/>
        <v>227825</v>
      </c>
    </row>
    <row r="41" spans="1:9" ht="15.5" x14ac:dyDescent="0.35">
      <c r="A41" s="7">
        <v>4</v>
      </c>
      <c r="B41" s="6" t="s">
        <v>101</v>
      </c>
      <c r="C41" s="6" t="s">
        <v>102</v>
      </c>
      <c r="D41" s="6" t="s">
        <v>103</v>
      </c>
      <c r="E41" s="7">
        <v>598</v>
      </c>
      <c r="F41" s="7">
        <v>655</v>
      </c>
      <c r="G41" s="7">
        <v>391690</v>
      </c>
      <c r="H41" s="2">
        <v>777</v>
      </c>
      <c r="I41" s="8">
        <f t="shared" si="0"/>
        <v>464646</v>
      </c>
    </row>
    <row r="42" spans="1:9" ht="31" x14ac:dyDescent="0.35">
      <c r="A42" s="4" t="s">
        <v>104</v>
      </c>
      <c r="B42" s="5" t="s">
        <v>105</v>
      </c>
      <c r="C42" s="5"/>
      <c r="D42" s="6"/>
      <c r="E42" s="7"/>
      <c r="F42" s="7"/>
      <c r="G42" s="7"/>
      <c r="H42" s="2">
        <v>0</v>
      </c>
      <c r="I42" s="8">
        <f t="shared" si="0"/>
        <v>0</v>
      </c>
    </row>
    <row r="43" spans="1:9" ht="15.5" x14ac:dyDescent="0.35">
      <c r="A43" s="7">
        <v>1</v>
      </c>
      <c r="B43" s="6" t="s">
        <v>106</v>
      </c>
      <c r="C43" s="6" t="s">
        <v>107</v>
      </c>
      <c r="D43" s="6" t="s">
        <v>108</v>
      </c>
      <c r="E43" s="7">
        <v>321.75</v>
      </c>
      <c r="F43" s="7">
        <v>6500</v>
      </c>
      <c r="G43" s="7">
        <v>2091375</v>
      </c>
      <c r="H43" s="2">
        <v>6749</v>
      </c>
      <c r="I43" s="8">
        <f t="shared" si="0"/>
        <v>2171490.75</v>
      </c>
    </row>
    <row r="44" spans="1:9" ht="31" x14ac:dyDescent="0.35">
      <c r="A44" s="7">
        <v>2</v>
      </c>
      <c r="B44" s="6" t="s">
        <v>109</v>
      </c>
      <c r="C44" s="12">
        <v>0.01</v>
      </c>
      <c r="D44" s="6" t="s">
        <v>110</v>
      </c>
      <c r="E44" s="7">
        <v>156</v>
      </c>
      <c r="F44" s="7">
        <v>3300</v>
      </c>
      <c r="G44" s="7">
        <v>514800</v>
      </c>
      <c r="H44" s="2">
        <v>3396</v>
      </c>
      <c r="I44" s="8">
        <f t="shared" si="0"/>
        <v>529776</v>
      </c>
    </row>
    <row r="45" spans="1:9" ht="77.5" x14ac:dyDescent="0.35">
      <c r="A45" s="7">
        <v>3</v>
      </c>
      <c r="B45" s="6" t="s">
        <v>111</v>
      </c>
      <c r="C45" s="6" t="s">
        <v>112</v>
      </c>
      <c r="D45" s="6" t="s">
        <v>113</v>
      </c>
      <c r="E45" s="7">
        <v>60</v>
      </c>
      <c r="F45" s="7">
        <v>10500</v>
      </c>
      <c r="G45" s="7">
        <v>630000</v>
      </c>
      <c r="H45" s="2">
        <v>11193</v>
      </c>
      <c r="I45" s="8">
        <f t="shared" si="0"/>
        <v>671580</v>
      </c>
    </row>
    <row r="46" spans="1:9" ht="31" x14ac:dyDescent="0.35">
      <c r="A46" s="7">
        <v>4</v>
      </c>
      <c r="B46" s="6" t="s">
        <v>114</v>
      </c>
      <c r="C46" s="6" t="s">
        <v>115</v>
      </c>
      <c r="D46" s="6" t="s">
        <v>110</v>
      </c>
      <c r="E46" s="7">
        <v>77</v>
      </c>
      <c r="F46" s="7">
        <v>9200</v>
      </c>
      <c r="G46" s="7">
        <v>708400</v>
      </c>
      <c r="H46" s="2">
        <v>9405</v>
      </c>
      <c r="I46" s="8">
        <f t="shared" si="0"/>
        <v>724185</v>
      </c>
    </row>
    <row r="47" spans="1:9" ht="108.5" x14ac:dyDescent="0.35">
      <c r="A47" s="7">
        <v>5</v>
      </c>
      <c r="B47" s="6" t="s">
        <v>116</v>
      </c>
      <c r="C47" s="6" t="s">
        <v>117</v>
      </c>
      <c r="D47" s="6" t="s">
        <v>118</v>
      </c>
      <c r="E47" s="7">
        <v>78</v>
      </c>
      <c r="F47" s="7">
        <v>1300</v>
      </c>
      <c r="G47" s="7">
        <v>101400</v>
      </c>
      <c r="H47" s="2">
        <v>1385</v>
      </c>
      <c r="I47" s="8">
        <f t="shared" si="0"/>
        <v>108030</v>
      </c>
    </row>
    <row r="48" spans="1:9" ht="15.5" x14ac:dyDescent="0.35">
      <c r="A48" s="4" t="s">
        <v>119</v>
      </c>
      <c r="B48" s="5" t="s">
        <v>120</v>
      </c>
      <c r="C48" s="5"/>
      <c r="D48" s="6"/>
      <c r="E48" s="7"/>
      <c r="F48" s="7"/>
      <c r="G48" s="7"/>
      <c r="H48" s="2">
        <v>0</v>
      </c>
      <c r="I48" s="8">
        <f t="shared" si="0"/>
        <v>0</v>
      </c>
    </row>
    <row r="49" spans="1:9" ht="31" x14ac:dyDescent="0.35">
      <c r="A49" s="7">
        <v>1</v>
      </c>
      <c r="B49" s="6" t="s">
        <v>121</v>
      </c>
      <c r="C49" s="6" t="s">
        <v>122</v>
      </c>
      <c r="D49" s="6" t="s">
        <v>123</v>
      </c>
      <c r="E49" s="7">
        <v>30</v>
      </c>
      <c r="F49" s="7">
        <v>3400</v>
      </c>
      <c r="G49" s="7">
        <v>102000</v>
      </c>
      <c r="H49" s="2">
        <v>3460</v>
      </c>
      <c r="I49" s="8">
        <f t="shared" si="0"/>
        <v>103800</v>
      </c>
    </row>
    <row r="50" spans="1:9" ht="31" x14ac:dyDescent="0.35">
      <c r="A50" s="7">
        <v>2</v>
      </c>
      <c r="B50" s="6" t="s">
        <v>124</v>
      </c>
      <c r="C50" s="6" t="s">
        <v>125</v>
      </c>
      <c r="D50" s="6" t="s">
        <v>126</v>
      </c>
      <c r="E50" s="7">
        <v>53.5</v>
      </c>
      <c r="F50" s="7">
        <v>795</v>
      </c>
      <c r="G50" s="7">
        <v>42532.5</v>
      </c>
      <c r="H50" s="2">
        <v>795</v>
      </c>
      <c r="I50" s="8">
        <f t="shared" si="0"/>
        <v>42532.5</v>
      </c>
    </row>
    <row r="51" spans="1:9" ht="15.5" x14ac:dyDescent="0.35">
      <c r="A51" s="7">
        <v>3</v>
      </c>
      <c r="B51" s="6" t="s">
        <v>127</v>
      </c>
      <c r="C51" s="6" t="s">
        <v>128</v>
      </c>
      <c r="D51" s="6" t="s">
        <v>15</v>
      </c>
      <c r="E51" s="7">
        <v>40.299999999999997</v>
      </c>
      <c r="F51" s="7">
        <v>1100</v>
      </c>
      <c r="G51" s="7">
        <v>44330</v>
      </c>
      <c r="H51" s="2">
        <v>1122</v>
      </c>
      <c r="I51" s="8">
        <f t="shared" si="0"/>
        <v>45216.6</v>
      </c>
    </row>
    <row r="52" spans="1:9" ht="15.5" x14ac:dyDescent="0.35">
      <c r="A52" s="4" t="s">
        <v>129</v>
      </c>
      <c r="B52" s="5" t="s">
        <v>130</v>
      </c>
      <c r="C52" s="5"/>
      <c r="D52" s="6"/>
      <c r="E52" s="7"/>
      <c r="F52" s="7"/>
      <c r="G52" s="7"/>
      <c r="H52" s="2">
        <v>0</v>
      </c>
      <c r="I52" s="8">
        <f t="shared" si="0"/>
        <v>0</v>
      </c>
    </row>
    <row r="53" spans="1:9" ht="31" x14ac:dyDescent="0.35">
      <c r="A53" s="10" t="s">
        <v>71</v>
      </c>
      <c r="B53" s="11" t="s">
        <v>131</v>
      </c>
      <c r="C53" s="11"/>
      <c r="D53" s="6"/>
      <c r="E53" s="7"/>
      <c r="F53" s="7"/>
      <c r="G53" s="7"/>
      <c r="H53" s="2">
        <v>0</v>
      </c>
      <c r="I53" s="8">
        <f t="shared" si="0"/>
        <v>0</v>
      </c>
    </row>
    <row r="54" spans="1:9" ht="46.5" x14ac:dyDescent="0.35">
      <c r="A54" s="7">
        <v>1</v>
      </c>
      <c r="B54" s="6" t="s">
        <v>132</v>
      </c>
      <c r="C54" s="6" t="s">
        <v>133</v>
      </c>
      <c r="D54" s="6" t="s">
        <v>42</v>
      </c>
      <c r="E54" s="7">
        <v>58.5</v>
      </c>
      <c r="F54" s="7">
        <v>700</v>
      </c>
      <c r="G54" s="7">
        <v>40950</v>
      </c>
      <c r="H54" s="2">
        <v>714</v>
      </c>
      <c r="I54" s="8">
        <f t="shared" si="0"/>
        <v>41769</v>
      </c>
    </row>
    <row r="55" spans="1:9" ht="15.5" x14ac:dyDescent="0.35">
      <c r="A55" s="10" t="s">
        <v>81</v>
      </c>
      <c r="B55" s="11" t="s">
        <v>134</v>
      </c>
      <c r="C55" s="11"/>
      <c r="D55" s="6"/>
      <c r="E55" s="7"/>
      <c r="F55" s="7"/>
      <c r="G55" s="7"/>
      <c r="H55" s="2">
        <v>0</v>
      </c>
      <c r="I55" s="8">
        <f t="shared" si="0"/>
        <v>0</v>
      </c>
    </row>
    <row r="56" spans="1:9" ht="62" x14ac:dyDescent="0.35">
      <c r="A56" s="7">
        <v>1</v>
      </c>
      <c r="B56" s="6" t="s">
        <v>135</v>
      </c>
      <c r="C56" s="6" t="s">
        <v>136</v>
      </c>
      <c r="D56" s="6" t="s">
        <v>62</v>
      </c>
      <c r="E56" s="7">
        <v>282</v>
      </c>
      <c r="F56" s="7">
        <v>6000</v>
      </c>
      <c r="G56" s="7">
        <v>1692000</v>
      </c>
      <c r="H56" s="2">
        <v>6053</v>
      </c>
      <c r="I56" s="8">
        <f t="shared" si="0"/>
        <v>1706946</v>
      </c>
    </row>
    <row r="57" spans="1:9" ht="31" x14ac:dyDescent="0.35">
      <c r="A57" s="7">
        <v>2</v>
      </c>
      <c r="B57" s="6" t="s">
        <v>137</v>
      </c>
      <c r="C57" s="6" t="s">
        <v>138</v>
      </c>
      <c r="D57" s="6" t="s">
        <v>62</v>
      </c>
      <c r="E57" s="7">
        <v>282</v>
      </c>
      <c r="F57" s="7">
        <v>6000</v>
      </c>
      <c r="G57" s="7">
        <v>1692000</v>
      </c>
      <c r="H57" s="2">
        <v>6347</v>
      </c>
      <c r="I57" s="8">
        <f t="shared" si="0"/>
        <v>1789854</v>
      </c>
    </row>
    <row r="58" spans="1:9" ht="31" x14ac:dyDescent="0.35">
      <c r="A58" s="4" t="s">
        <v>139</v>
      </c>
      <c r="B58" s="5" t="s">
        <v>140</v>
      </c>
      <c r="C58" s="5"/>
      <c r="D58" s="6"/>
      <c r="E58" s="7"/>
      <c r="F58" s="7"/>
      <c r="G58" s="7"/>
      <c r="H58" s="2">
        <v>0</v>
      </c>
      <c r="I58" s="8">
        <f t="shared" si="0"/>
        <v>0</v>
      </c>
    </row>
    <row r="59" spans="1:9" ht="31" x14ac:dyDescent="0.35">
      <c r="A59" s="10" t="s">
        <v>71</v>
      </c>
      <c r="B59" s="11" t="s">
        <v>141</v>
      </c>
      <c r="C59" s="11"/>
      <c r="D59" s="6"/>
      <c r="E59" s="7"/>
      <c r="F59" s="7"/>
      <c r="G59" s="7"/>
      <c r="H59" s="2">
        <v>0</v>
      </c>
      <c r="I59" s="8">
        <f t="shared" si="0"/>
        <v>0</v>
      </c>
    </row>
    <row r="60" spans="1:9" ht="77.5" x14ac:dyDescent="0.35">
      <c r="A60" s="7">
        <v>1</v>
      </c>
      <c r="B60" s="6" t="s">
        <v>142</v>
      </c>
      <c r="C60" s="6" t="s">
        <v>143</v>
      </c>
      <c r="D60" s="6" t="s">
        <v>68</v>
      </c>
      <c r="E60" s="7">
        <v>17.5</v>
      </c>
      <c r="F60" s="7">
        <v>8200</v>
      </c>
      <c r="G60" s="7">
        <v>143500</v>
      </c>
      <c r="H60" s="2">
        <v>8207</v>
      </c>
      <c r="I60" s="8">
        <f t="shared" si="0"/>
        <v>143622.5</v>
      </c>
    </row>
    <row r="61" spans="1:9" ht="31" x14ac:dyDescent="0.35">
      <c r="A61" s="7">
        <v>2</v>
      </c>
      <c r="B61" s="6" t="s">
        <v>144</v>
      </c>
      <c r="C61" s="6" t="s">
        <v>145</v>
      </c>
      <c r="D61" s="6" t="s">
        <v>146</v>
      </c>
      <c r="E61" s="7">
        <v>81.2</v>
      </c>
      <c r="F61" s="7"/>
      <c r="G61" s="7">
        <v>0</v>
      </c>
      <c r="H61" s="2">
        <v>3073</v>
      </c>
      <c r="I61" s="8">
        <f t="shared" si="0"/>
        <v>249527.6</v>
      </c>
    </row>
    <row r="62" spans="1:9" ht="15.5" x14ac:dyDescent="0.35">
      <c r="A62" s="10" t="s">
        <v>81</v>
      </c>
      <c r="B62" s="11" t="s">
        <v>147</v>
      </c>
      <c r="C62" s="11"/>
      <c r="D62" s="6"/>
      <c r="E62" s="7"/>
      <c r="F62" s="7"/>
      <c r="G62" s="7"/>
      <c r="H62" s="2">
        <v>0</v>
      </c>
      <c r="I62" s="8">
        <f t="shared" si="0"/>
        <v>0</v>
      </c>
    </row>
    <row r="63" spans="1:9" ht="108.5" x14ac:dyDescent="0.35">
      <c r="A63" s="7">
        <v>1</v>
      </c>
      <c r="B63" s="6" t="s">
        <v>148</v>
      </c>
      <c r="C63" s="6" t="s">
        <v>149</v>
      </c>
      <c r="D63" s="6" t="s">
        <v>150</v>
      </c>
      <c r="E63" s="7">
        <v>110</v>
      </c>
      <c r="F63" s="7">
        <v>2000</v>
      </c>
      <c r="G63" s="7">
        <v>220000</v>
      </c>
      <c r="H63" s="2">
        <v>1900</v>
      </c>
      <c r="I63" s="8">
        <f t="shared" si="0"/>
        <v>209000</v>
      </c>
    </row>
    <row r="64" spans="1:9" ht="46.5" x14ac:dyDescent="0.35">
      <c r="A64" s="7">
        <v>2</v>
      </c>
      <c r="B64" s="6" t="s">
        <v>151</v>
      </c>
      <c r="C64" s="6" t="s">
        <v>152</v>
      </c>
      <c r="D64" s="6" t="s">
        <v>153</v>
      </c>
      <c r="E64" s="7">
        <v>17.899999999999999</v>
      </c>
      <c r="F64" s="7">
        <v>730</v>
      </c>
      <c r="G64" s="7">
        <v>13067</v>
      </c>
      <c r="H64" s="2">
        <v>727</v>
      </c>
      <c r="I64" s="8">
        <f t="shared" si="0"/>
        <v>13013.3</v>
      </c>
    </row>
    <row r="65" spans="1:9" ht="15.5" x14ac:dyDescent="0.35">
      <c r="A65" s="7">
        <v>3</v>
      </c>
      <c r="B65" s="6" t="s">
        <v>154</v>
      </c>
      <c r="C65" s="6" t="s">
        <v>155</v>
      </c>
      <c r="D65" s="6" t="s">
        <v>156</v>
      </c>
      <c r="E65" s="7">
        <v>4.2</v>
      </c>
      <c r="F65" s="7">
        <v>1838</v>
      </c>
      <c r="G65" s="7">
        <v>7719.6</v>
      </c>
      <c r="H65" s="2">
        <v>1338</v>
      </c>
      <c r="I65" s="8">
        <f t="shared" si="0"/>
        <v>5619.6</v>
      </c>
    </row>
    <row r="66" spans="1:9" ht="15.5" x14ac:dyDescent="0.35">
      <c r="A66" s="10" t="s">
        <v>88</v>
      </c>
      <c r="B66" s="11" t="s">
        <v>157</v>
      </c>
      <c r="C66" s="11"/>
      <c r="D66" s="6"/>
      <c r="E66" s="7"/>
      <c r="F66" s="7"/>
      <c r="G66" s="7"/>
      <c r="H66" s="2">
        <v>0</v>
      </c>
      <c r="I66" s="8">
        <f t="shared" si="0"/>
        <v>0</v>
      </c>
    </row>
    <row r="67" spans="1:9" ht="15.5" x14ac:dyDescent="0.35">
      <c r="A67" s="7">
        <v>1</v>
      </c>
      <c r="B67" s="6" t="s">
        <v>158</v>
      </c>
      <c r="C67" s="6" t="s">
        <v>145</v>
      </c>
      <c r="D67" s="6" t="s">
        <v>146</v>
      </c>
      <c r="E67" s="7">
        <v>64.5</v>
      </c>
      <c r="F67" s="7">
        <v>3450</v>
      </c>
      <c r="G67" s="7">
        <v>222525</v>
      </c>
      <c r="H67" s="2">
        <v>3436</v>
      </c>
      <c r="I67" s="8">
        <f t="shared" si="0"/>
        <v>221622</v>
      </c>
    </row>
    <row r="68" spans="1:9" ht="15.5" x14ac:dyDescent="0.35">
      <c r="A68" s="10" t="s">
        <v>92</v>
      </c>
      <c r="B68" s="11" t="s">
        <v>159</v>
      </c>
      <c r="C68" s="11"/>
      <c r="D68" s="6"/>
      <c r="E68" s="7"/>
      <c r="F68" s="7"/>
      <c r="G68" s="7"/>
      <c r="H68" s="2">
        <v>0</v>
      </c>
      <c r="I68" s="8">
        <f t="shared" si="0"/>
        <v>0</v>
      </c>
    </row>
    <row r="69" spans="1:9" ht="15.5" x14ac:dyDescent="0.35">
      <c r="A69" s="7">
        <v>1</v>
      </c>
      <c r="B69" s="6" t="s">
        <v>160</v>
      </c>
      <c r="C69" s="6" t="s">
        <v>161</v>
      </c>
      <c r="D69" s="6" t="s">
        <v>15</v>
      </c>
      <c r="E69" s="7">
        <v>12</v>
      </c>
      <c r="F69" s="7">
        <v>2500</v>
      </c>
      <c r="G69" s="7">
        <v>30000</v>
      </c>
      <c r="H69" s="2">
        <v>2344</v>
      </c>
      <c r="I69" s="8">
        <f t="shared" ref="I69:I132" si="1">E69*H69</f>
        <v>28128</v>
      </c>
    </row>
    <row r="70" spans="1:9" ht="62" x14ac:dyDescent="0.35">
      <c r="A70" s="7">
        <v>2</v>
      </c>
      <c r="B70" s="6" t="s">
        <v>162</v>
      </c>
      <c r="C70" s="6" t="s">
        <v>163</v>
      </c>
      <c r="D70" s="6" t="s">
        <v>164</v>
      </c>
      <c r="E70" s="7">
        <v>40</v>
      </c>
      <c r="F70" s="7">
        <v>7800</v>
      </c>
      <c r="G70" s="7">
        <v>312000</v>
      </c>
      <c r="H70" s="2">
        <v>7640</v>
      </c>
      <c r="I70" s="8">
        <f t="shared" si="1"/>
        <v>305600</v>
      </c>
    </row>
    <row r="71" spans="1:9" ht="15.5" x14ac:dyDescent="0.35">
      <c r="A71" s="10" t="s">
        <v>165</v>
      </c>
      <c r="B71" s="11" t="s">
        <v>166</v>
      </c>
      <c r="C71" s="11"/>
      <c r="D71" s="6"/>
      <c r="E71" s="7"/>
      <c r="F71" s="7"/>
      <c r="G71" s="7"/>
      <c r="H71" s="2">
        <v>0</v>
      </c>
      <c r="I71" s="8">
        <f t="shared" si="1"/>
        <v>0</v>
      </c>
    </row>
    <row r="72" spans="1:9" ht="46.5" x14ac:dyDescent="0.35">
      <c r="A72" s="7">
        <v>1</v>
      </c>
      <c r="B72" s="6" t="s">
        <v>167</v>
      </c>
      <c r="C72" s="6" t="s">
        <v>168</v>
      </c>
      <c r="D72" s="6" t="s">
        <v>169</v>
      </c>
      <c r="E72" s="7">
        <v>0</v>
      </c>
      <c r="F72" s="7">
        <v>0</v>
      </c>
      <c r="G72" s="7">
        <v>0</v>
      </c>
      <c r="H72" s="2">
        <v>375</v>
      </c>
      <c r="I72" s="8">
        <f t="shared" si="1"/>
        <v>0</v>
      </c>
    </row>
    <row r="73" spans="1:9" ht="31" x14ac:dyDescent="0.35">
      <c r="A73" s="7">
        <v>2</v>
      </c>
      <c r="B73" s="6" t="s">
        <v>170</v>
      </c>
      <c r="C73" s="6" t="s">
        <v>171</v>
      </c>
      <c r="D73" s="6" t="s">
        <v>172</v>
      </c>
      <c r="E73" s="7">
        <v>973</v>
      </c>
      <c r="F73" s="7">
        <v>211</v>
      </c>
      <c r="G73" s="7">
        <v>205303</v>
      </c>
      <c r="H73" s="2">
        <v>211</v>
      </c>
      <c r="I73" s="8">
        <f t="shared" si="1"/>
        <v>205303</v>
      </c>
    </row>
    <row r="74" spans="1:9" ht="31" x14ac:dyDescent="0.35">
      <c r="A74" s="7">
        <v>3</v>
      </c>
      <c r="B74" s="6" t="s">
        <v>173</v>
      </c>
      <c r="C74" s="6" t="s">
        <v>174</v>
      </c>
      <c r="D74" s="6" t="s">
        <v>87</v>
      </c>
      <c r="E74" s="7">
        <v>101.4</v>
      </c>
      <c r="F74" s="7">
        <v>2000</v>
      </c>
      <c r="G74" s="7">
        <v>202800</v>
      </c>
      <c r="H74" s="2">
        <v>2142</v>
      </c>
      <c r="I74" s="8">
        <f t="shared" si="1"/>
        <v>217198.80000000002</v>
      </c>
    </row>
    <row r="75" spans="1:9" ht="15.5" x14ac:dyDescent="0.35">
      <c r="A75" s="10" t="s">
        <v>175</v>
      </c>
      <c r="B75" s="11" t="s">
        <v>176</v>
      </c>
      <c r="C75" s="11"/>
      <c r="D75" s="6"/>
      <c r="E75" s="7"/>
      <c r="F75" s="7"/>
      <c r="G75" s="7"/>
      <c r="H75" s="2">
        <v>0</v>
      </c>
      <c r="I75" s="8">
        <f t="shared" si="1"/>
        <v>0</v>
      </c>
    </row>
    <row r="76" spans="1:9" ht="31" x14ac:dyDescent="0.35">
      <c r="A76" s="7">
        <v>1</v>
      </c>
      <c r="B76" s="6" t="s">
        <v>177</v>
      </c>
      <c r="C76" s="6" t="s">
        <v>178</v>
      </c>
      <c r="D76" s="6" t="s">
        <v>42</v>
      </c>
      <c r="E76" s="7">
        <v>55</v>
      </c>
      <c r="F76" s="7">
        <v>200</v>
      </c>
      <c r="G76" s="7">
        <v>11000</v>
      </c>
      <c r="H76" s="2">
        <v>232</v>
      </c>
      <c r="I76" s="8">
        <f t="shared" si="1"/>
        <v>12760</v>
      </c>
    </row>
    <row r="77" spans="1:9" ht="15.5" x14ac:dyDescent="0.35">
      <c r="A77" s="10" t="s">
        <v>179</v>
      </c>
      <c r="B77" s="11" t="s">
        <v>180</v>
      </c>
      <c r="C77" s="11"/>
      <c r="D77" s="6"/>
      <c r="E77" s="7"/>
      <c r="F77" s="7"/>
      <c r="G77" s="7"/>
      <c r="H77" s="2">
        <v>0</v>
      </c>
      <c r="I77" s="8">
        <f t="shared" si="1"/>
        <v>0</v>
      </c>
    </row>
    <row r="78" spans="1:9" ht="31" x14ac:dyDescent="0.35">
      <c r="A78" s="7">
        <v>1</v>
      </c>
      <c r="B78" s="6" t="s">
        <v>181</v>
      </c>
      <c r="C78" s="6" t="s">
        <v>145</v>
      </c>
      <c r="D78" s="6" t="s">
        <v>62</v>
      </c>
      <c r="E78" s="7">
        <v>18.5</v>
      </c>
      <c r="F78" s="7">
        <v>11500</v>
      </c>
      <c r="G78" s="7">
        <v>212750</v>
      </c>
      <c r="H78" s="2">
        <v>11552</v>
      </c>
      <c r="I78" s="8">
        <f t="shared" si="1"/>
        <v>213712</v>
      </c>
    </row>
    <row r="79" spans="1:9" ht="15.5" x14ac:dyDescent="0.35">
      <c r="A79" s="10" t="s">
        <v>182</v>
      </c>
      <c r="B79" s="11" t="s">
        <v>183</v>
      </c>
      <c r="C79" s="11"/>
      <c r="D79" s="6"/>
      <c r="E79" s="7"/>
      <c r="F79" s="7"/>
      <c r="G79" s="7"/>
      <c r="H79" s="2">
        <v>0</v>
      </c>
      <c r="I79" s="8">
        <f t="shared" si="1"/>
        <v>0</v>
      </c>
    </row>
    <row r="80" spans="1:9" ht="31" x14ac:dyDescent="0.35">
      <c r="A80" s="7">
        <v>1</v>
      </c>
      <c r="B80" s="6" t="s">
        <v>184</v>
      </c>
      <c r="C80" s="6" t="s">
        <v>185</v>
      </c>
      <c r="D80" s="6" t="s">
        <v>186</v>
      </c>
      <c r="E80" s="7">
        <v>17.5</v>
      </c>
      <c r="F80" s="7">
        <v>1232</v>
      </c>
      <c r="G80" s="7">
        <v>21560</v>
      </c>
      <c r="H80" s="2">
        <v>1232</v>
      </c>
      <c r="I80" s="8">
        <f t="shared" si="1"/>
        <v>21560</v>
      </c>
    </row>
    <row r="81" spans="1:9" ht="31" x14ac:dyDescent="0.35">
      <c r="A81" s="7">
        <v>2</v>
      </c>
      <c r="B81" s="6" t="s">
        <v>187</v>
      </c>
      <c r="C81" s="6" t="s">
        <v>188</v>
      </c>
      <c r="D81" s="6" t="s">
        <v>189</v>
      </c>
      <c r="E81" s="7">
        <v>70</v>
      </c>
      <c r="F81" s="7">
        <v>897</v>
      </c>
      <c r="G81" s="7">
        <v>62790</v>
      </c>
      <c r="H81" s="2">
        <v>897</v>
      </c>
      <c r="I81" s="8">
        <f t="shared" si="1"/>
        <v>62790</v>
      </c>
    </row>
    <row r="82" spans="1:9" ht="46.5" x14ac:dyDescent="0.35">
      <c r="A82" s="4" t="s">
        <v>190</v>
      </c>
      <c r="B82" s="5" t="s">
        <v>191</v>
      </c>
      <c r="C82" s="5"/>
      <c r="D82" s="6"/>
      <c r="E82" s="7"/>
      <c r="F82" s="7"/>
      <c r="G82" s="7"/>
      <c r="H82" s="2">
        <v>0</v>
      </c>
      <c r="I82" s="8">
        <f t="shared" si="1"/>
        <v>0</v>
      </c>
    </row>
    <row r="83" spans="1:9" ht="31" x14ac:dyDescent="0.35">
      <c r="A83" s="7">
        <v>1</v>
      </c>
      <c r="B83" s="6" t="s">
        <v>192</v>
      </c>
      <c r="C83" s="6" t="s">
        <v>193</v>
      </c>
      <c r="D83" s="6" t="s">
        <v>68</v>
      </c>
      <c r="E83" s="7">
        <v>16.5</v>
      </c>
      <c r="F83" s="7">
        <v>0</v>
      </c>
      <c r="G83" s="7">
        <v>0</v>
      </c>
      <c r="H83" s="2">
        <v>2691</v>
      </c>
      <c r="I83" s="8">
        <f t="shared" si="1"/>
        <v>44401.5</v>
      </c>
    </row>
    <row r="84" spans="1:9" ht="15.5" x14ac:dyDescent="0.35">
      <c r="A84" s="7">
        <v>2</v>
      </c>
      <c r="B84" s="6" t="s">
        <v>194</v>
      </c>
      <c r="C84" s="6" t="s">
        <v>145</v>
      </c>
      <c r="D84" s="6" t="s">
        <v>146</v>
      </c>
      <c r="E84" s="7">
        <v>75</v>
      </c>
      <c r="F84" s="7">
        <v>2900</v>
      </c>
      <c r="G84" s="7">
        <v>217500</v>
      </c>
      <c r="H84" s="2">
        <v>2941</v>
      </c>
      <c r="I84" s="8">
        <f t="shared" si="1"/>
        <v>220575</v>
      </c>
    </row>
    <row r="85" spans="1:9" ht="15.5" x14ac:dyDescent="0.35">
      <c r="A85" s="4" t="s">
        <v>195</v>
      </c>
      <c r="B85" s="5" t="s">
        <v>196</v>
      </c>
      <c r="C85" s="5"/>
      <c r="D85" s="6"/>
      <c r="E85" s="7"/>
      <c r="F85" s="7"/>
      <c r="G85" s="7"/>
      <c r="H85" s="2">
        <v>0</v>
      </c>
      <c r="I85" s="8">
        <f t="shared" si="1"/>
        <v>0</v>
      </c>
    </row>
    <row r="86" spans="1:9" ht="62" x14ac:dyDescent="0.35">
      <c r="A86" s="7">
        <v>1</v>
      </c>
      <c r="B86" s="6" t="s">
        <v>197</v>
      </c>
      <c r="C86" s="6" t="s">
        <v>198</v>
      </c>
      <c r="D86" s="6" t="s">
        <v>42</v>
      </c>
      <c r="E86" s="7">
        <v>35</v>
      </c>
      <c r="F86" s="7">
        <v>1056</v>
      </c>
      <c r="G86" s="7">
        <v>36960</v>
      </c>
      <c r="H86" s="2">
        <v>1056</v>
      </c>
      <c r="I86" s="8">
        <f t="shared" si="1"/>
        <v>36960</v>
      </c>
    </row>
    <row r="87" spans="1:9" ht="15.5" x14ac:dyDescent="0.35">
      <c r="A87" s="7">
        <v>2</v>
      </c>
      <c r="B87" s="6" t="s">
        <v>199</v>
      </c>
      <c r="C87" s="6" t="s">
        <v>200</v>
      </c>
      <c r="D87" s="6" t="s">
        <v>156</v>
      </c>
      <c r="E87" s="7">
        <v>17</v>
      </c>
      <c r="F87" s="7">
        <v>29000</v>
      </c>
      <c r="G87" s="7">
        <v>493000</v>
      </c>
      <c r="H87" s="2">
        <v>26270</v>
      </c>
      <c r="I87" s="8">
        <f t="shared" si="1"/>
        <v>446590</v>
      </c>
    </row>
    <row r="88" spans="1:9" ht="31" x14ac:dyDescent="0.35">
      <c r="A88" s="7">
        <v>3</v>
      </c>
      <c r="B88" s="6" t="s">
        <v>201</v>
      </c>
      <c r="C88" s="6" t="s">
        <v>188</v>
      </c>
      <c r="D88" s="6" t="s">
        <v>202</v>
      </c>
      <c r="E88" s="7">
        <v>35</v>
      </c>
      <c r="F88" s="7">
        <v>1160</v>
      </c>
      <c r="G88" s="7">
        <v>40600</v>
      </c>
      <c r="H88" s="2">
        <v>1160</v>
      </c>
      <c r="I88" s="8">
        <f t="shared" si="1"/>
        <v>40600</v>
      </c>
    </row>
    <row r="89" spans="1:9" ht="31" x14ac:dyDescent="0.35">
      <c r="A89" s="7">
        <v>4</v>
      </c>
      <c r="B89" s="6" t="s">
        <v>203</v>
      </c>
      <c r="C89" s="6" t="s">
        <v>204</v>
      </c>
      <c r="D89" s="6" t="s">
        <v>146</v>
      </c>
      <c r="E89" s="7">
        <v>57.4</v>
      </c>
      <c r="F89" s="7">
        <v>8000</v>
      </c>
      <c r="G89" s="7">
        <v>459200</v>
      </c>
      <c r="H89" s="2">
        <v>8776</v>
      </c>
      <c r="I89" s="8">
        <f t="shared" si="1"/>
        <v>503742.39999999997</v>
      </c>
    </row>
    <row r="90" spans="1:9" ht="77.5" x14ac:dyDescent="0.35">
      <c r="A90" s="7">
        <v>5</v>
      </c>
      <c r="B90" s="6" t="s">
        <v>205</v>
      </c>
      <c r="C90" s="6" t="s">
        <v>206</v>
      </c>
      <c r="D90" s="6" t="s">
        <v>68</v>
      </c>
      <c r="E90" s="7">
        <v>13</v>
      </c>
      <c r="F90" s="7"/>
      <c r="G90" s="7">
        <v>0</v>
      </c>
      <c r="H90" s="2">
        <v>7246</v>
      </c>
      <c r="I90" s="8">
        <f t="shared" si="1"/>
        <v>94198</v>
      </c>
    </row>
    <row r="91" spans="1:9" ht="15.5" x14ac:dyDescent="0.35">
      <c r="A91" s="4" t="s">
        <v>207</v>
      </c>
      <c r="B91" s="5" t="s">
        <v>208</v>
      </c>
      <c r="C91" s="5"/>
      <c r="D91" s="6"/>
      <c r="E91" s="7"/>
      <c r="F91" s="7"/>
      <c r="G91" s="7"/>
      <c r="H91" s="2">
        <v>0</v>
      </c>
      <c r="I91" s="8">
        <f t="shared" si="1"/>
        <v>0</v>
      </c>
    </row>
    <row r="92" spans="1:9" ht="77.5" x14ac:dyDescent="0.35">
      <c r="A92" s="7">
        <v>1</v>
      </c>
      <c r="B92" s="6" t="s">
        <v>209</v>
      </c>
      <c r="C92" s="7" t="s">
        <v>210</v>
      </c>
      <c r="D92" s="6" t="s">
        <v>96</v>
      </c>
      <c r="E92" s="7">
        <v>14</v>
      </c>
      <c r="F92" s="7">
        <v>6700</v>
      </c>
      <c r="G92" s="7">
        <v>93800</v>
      </c>
      <c r="H92" s="2">
        <v>6754</v>
      </c>
      <c r="I92" s="8">
        <f t="shared" si="1"/>
        <v>94556</v>
      </c>
    </row>
    <row r="93" spans="1:9" ht="77.5" x14ac:dyDescent="0.35">
      <c r="A93" s="7">
        <v>2</v>
      </c>
      <c r="B93" s="6" t="s">
        <v>211</v>
      </c>
      <c r="C93" s="6" t="s">
        <v>212</v>
      </c>
      <c r="D93" s="6" t="s">
        <v>96</v>
      </c>
      <c r="E93" s="7">
        <v>50</v>
      </c>
      <c r="F93" s="7">
        <v>2600</v>
      </c>
      <c r="G93" s="7">
        <v>130000</v>
      </c>
      <c r="H93" s="2">
        <v>2466</v>
      </c>
      <c r="I93" s="8">
        <f t="shared" si="1"/>
        <v>123300</v>
      </c>
    </row>
    <row r="94" spans="1:9" ht="15.5" x14ac:dyDescent="0.35">
      <c r="A94" s="7">
        <v>3</v>
      </c>
      <c r="B94" s="6" t="s">
        <v>213</v>
      </c>
      <c r="C94" s="6" t="s">
        <v>214</v>
      </c>
      <c r="D94" s="6" t="s">
        <v>156</v>
      </c>
      <c r="E94" s="7">
        <v>20</v>
      </c>
      <c r="F94" s="7">
        <v>544</v>
      </c>
      <c r="G94" s="7">
        <v>10880</v>
      </c>
      <c r="H94" s="2">
        <v>544</v>
      </c>
      <c r="I94" s="8">
        <f t="shared" si="1"/>
        <v>10880</v>
      </c>
    </row>
    <row r="95" spans="1:9" ht="46.5" x14ac:dyDescent="0.35">
      <c r="A95" s="7">
        <v>4</v>
      </c>
      <c r="B95" s="6" t="s">
        <v>215</v>
      </c>
      <c r="C95" s="6" t="s">
        <v>216</v>
      </c>
      <c r="D95" s="6" t="s">
        <v>217</v>
      </c>
      <c r="E95" s="7">
        <v>0</v>
      </c>
      <c r="F95" s="7">
        <v>0</v>
      </c>
      <c r="G95" s="7">
        <v>0</v>
      </c>
      <c r="H95" s="2">
        <v>533</v>
      </c>
      <c r="I95" s="8">
        <f t="shared" si="1"/>
        <v>0</v>
      </c>
    </row>
    <row r="96" spans="1:9" ht="46.5" x14ac:dyDescent="0.35">
      <c r="A96" s="4" t="s">
        <v>218</v>
      </c>
      <c r="B96" s="5" t="s">
        <v>219</v>
      </c>
      <c r="C96" s="5"/>
      <c r="D96" s="6"/>
      <c r="E96" s="7"/>
      <c r="F96" s="7"/>
      <c r="G96" s="7"/>
      <c r="H96" s="2">
        <v>0</v>
      </c>
      <c r="I96" s="8">
        <f t="shared" si="1"/>
        <v>0</v>
      </c>
    </row>
    <row r="97" spans="1:9" ht="294.5" x14ac:dyDescent="0.35">
      <c r="A97" s="7">
        <v>1</v>
      </c>
      <c r="B97" s="6" t="s">
        <v>220</v>
      </c>
      <c r="C97" s="6" t="s">
        <v>221</v>
      </c>
      <c r="D97" s="6" t="s">
        <v>110</v>
      </c>
      <c r="E97" s="7">
        <v>269.31</v>
      </c>
      <c r="F97" s="7">
        <v>711</v>
      </c>
      <c r="G97" s="7">
        <v>191479.41</v>
      </c>
      <c r="H97" s="2">
        <v>711</v>
      </c>
      <c r="I97" s="8">
        <f t="shared" si="1"/>
        <v>191479.41</v>
      </c>
    </row>
    <row r="98" spans="1:9" ht="77.5" x14ac:dyDescent="0.35">
      <c r="A98" s="7">
        <v>2</v>
      </c>
      <c r="B98" s="6" t="s">
        <v>222</v>
      </c>
      <c r="C98" s="6" t="s">
        <v>223</v>
      </c>
      <c r="D98" s="6" t="s">
        <v>87</v>
      </c>
      <c r="E98" s="7">
        <v>332.68</v>
      </c>
      <c r="F98" s="7">
        <v>1662</v>
      </c>
      <c r="G98" s="7">
        <v>552914.16</v>
      </c>
      <c r="H98" s="2">
        <v>1665</v>
      </c>
      <c r="I98" s="8">
        <f t="shared" si="1"/>
        <v>553912.19999999995</v>
      </c>
    </row>
    <row r="99" spans="1:9" ht="31" x14ac:dyDescent="0.35">
      <c r="A99" s="7">
        <v>3</v>
      </c>
      <c r="B99" s="6" t="s">
        <v>224</v>
      </c>
      <c r="C99" s="6" t="s">
        <v>225</v>
      </c>
      <c r="D99" s="6" t="s">
        <v>226</v>
      </c>
      <c r="E99" s="7">
        <v>23</v>
      </c>
      <c r="F99" s="7">
        <v>5061</v>
      </c>
      <c r="G99" s="7">
        <v>116403</v>
      </c>
      <c r="H99" s="2">
        <v>5061</v>
      </c>
      <c r="I99" s="8">
        <f t="shared" si="1"/>
        <v>116403</v>
      </c>
    </row>
    <row r="100" spans="1:9" ht="46.5" x14ac:dyDescent="0.35">
      <c r="A100" s="7">
        <v>4</v>
      </c>
      <c r="B100" s="6" t="s">
        <v>227</v>
      </c>
      <c r="C100" s="6" t="s">
        <v>228</v>
      </c>
      <c r="D100" s="6" t="s">
        <v>226</v>
      </c>
      <c r="E100" s="7">
        <v>39</v>
      </c>
      <c r="F100" s="7">
        <v>6828</v>
      </c>
      <c r="G100" s="7">
        <v>266292</v>
      </c>
      <c r="H100" s="2">
        <v>6828</v>
      </c>
      <c r="I100" s="8">
        <f t="shared" si="1"/>
        <v>266292</v>
      </c>
    </row>
    <row r="101" spans="1:9" ht="31" x14ac:dyDescent="0.35">
      <c r="A101" s="7">
        <v>5</v>
      </c>
      <c r="B101" s="6" t="s">
        <v>229</v>
      </c>
      <c r="C101" s="6" t="s">
        <v>230</v>
      </c>
      <c r="D101" s="6" t="s">
        <v>226</v>
      </c>
      <c r="E101" s="7">
        <v>30</v>
      </c>
      <c r="F101" s="7">
        <v>7500</v>
      </c>
      <c r="G101" s="7">
        <v>225000</v>
      </c>
      <c r="H101" s="2">
        <v>7500</v>
      </c>
      <c r="I101" s="8">
        <f t="shared" si="1"/>
        <v>225000</v>
      </c>
    </row>
    <row r="102" spans="1:9" ht="108.5" x14ac:dyDescent="0.35">
      <c r="A102" s="7">
        <v>6</v>
      </c>
      <c r="B102" s="6" t="s">
        <v>231</v>
      </c>
      <c r="C102" s="6" t="s">
        <v>232</v>
      </c>
      <c r="D102" s="6" t="s">
        <v>226</v>
      </c>
      <c r="E102" s="7">
        <v>32</v>
      </c>
      <c r="F102" s="7">
        <v>7000</v>
      </c>
      <c r="G102" s="7">
        <v>224000</v>
      </c>
      <c r="H102" s="2">
        <v>6594</v>
      </c>
      <c r="I102" s="8">
        <f t="shared" si="1"/>
        <v>211008</v>
      </c>
    </row>
    <row r="103" spans="1:9" ht="31" x14ac:dyDescent="0.35">
      <c r="A103" s="4" t="s">
        <v>233</v>
      </c>
      <c r="B103" s="5" t="s">
        <v>234</v>
      </c>
      <c r="C103" s="5"/>
      <c r="D103" s="6"/>
      <c r="E103" s="7"/>
      <c r="F103" s="7"/>
      <c r="G103" s="7"/>
      <c r="H103" s="2">
        <v>0</v>
      </c>
      <c r="I103" s="8">
        <f t="shared" si="1"/>
        <v>0</v>
      </c>
    </row>
    <row r="104" spans="1:9" s="3" customFormat="1" ht="46.5" x14ac:dyDescent="0.35">
      <c r="A104" s="13">
        <v>1</v>
      </c>
      <c r="B104" s="14" t="s">
        <v>235</v>
      </c>
      <c r="C104" s="14" t="s">
        <v>236</v>
      </c>
      <c r="D104" s="14" t="s">
        <v>237</v>
      </c>
      <c r="E104" s="13">
        <v>0.38</v>
      </c>
      <c r="F104" s="13">
        <v>92800</v>
      </c>
      <c r="G104" s="13">
        <v>35264</v>
      </c>
      <c r="H104" s="2">
        <v>92800</v>
      </c>
      <c r="I104" s="15">
        <f t="shared" si="1"/>
        <v>35264</v>
      </c>
    </row>
    <row r="105" spans="1:9" ht="31" x14ac:dyDescent="0.35">
      <c r="A105" s="7">
        <v>2</v>
      </c>
      <c r="B105" s="6" t="s">
        <v>238</v>
      </c>
      <c r="C105" s="6" t="s">
        <v>239</v>
      </c>
      <c r="D105" s="6" t="s">
        <v>240</v>
      </c>
      <c r="E105" s="7">
        <v>3.9</v>
      </c>
      <c r="F105" s="7">
        <v>1700</v>
      </c>
      <c r="G105" s="7">
        <v>6630</v>
      </c>
      <c r="H105" s="2">
        <v>1601</v>
      </c>
      <c r="I105" s="8">
        <f t="shared" si="1"/>
        <v>6243.9</v>
      </c>
    </row>
    <row r="106" spans="1:9" ht="46.5" x14ac:dyDescent="0.35">
      <c r="A106" s="7">
        <v>3</v>
      </c>
      <c r="B106" s="6" t="s">
        <v>241</v>
      </c>
      <c r="C106" s="6" t="s">
        <v>242</v>
      </c>
      <c r="D106" s="6" t="s">
        <v>243</v>
      </c>
      <c r="E106" s="7">
        <v>0</v>
      </c>
      <c r="F106" s="7">
        <v>0</v>
      </c>
      <c r="G106" s="7">
        <v>0</v>
      </c>
      <c r="H106" s="2">
        <v>453</v>
      </c>
      <c r="I106" s="8">
        <f t="shared" si="1"/>
        <v>0</v>
      </c>
    </row>
    <row r="107" spans="1:9" ht="201.5" x14ac:dyDescent="0.35">
      <c r="A107" s="7">
        <v>4</v>
      </c>
      <c r="B107" s="6" t="s">
        <v>244</v>
      </c>
      <c r="C107" s="6" t="s">
        <v>245</v>
      </c>
      <c r="D107" s="6" t="s">
        <v>243</v>
      </c>
      <c r="E107" s="7">
        <v>325</v>
      </c>
      <c r="F107" s="7">
        <v>223</v>
      </c>
      <c r="G107" s="7">
        <v>72475</v>
      </c>
      <c r="H107" s="2">
        <v>223</v>
      </c>
      <c r="I107" s="8">
        <f t="shared" si="1"/>
        <v>72475</v>
      </c>
    </row>
    <row r="108" spans="1:9" ht="62" x14ac:dyDescent="0.35">
      <c r="A108" s="4" t="s">
        <v>246</v>
      </c>
      <c r="B108" s="5" t="s">
        <v>247</v>
      </c>
      <c r="C108" s="5"/>
      <c r="D108" s="6"/>
      <c r="E108" s="7"/>
      <c r="F108" s="7"/>
      <c r="G108" s="7">
        <v>0</v>
      </c>
      <c r="H108" s="2">
        <v>0</v>
      </c>
      <c r="I108" s="8">
        <f t="shared" si="1"/>
        <v>0</v>
      </c>
    </row>
    <row r="109" spans="1:9" ht="15.5" x14ac:dyDescent="0.35">
      <c r="A109" s="7">
        <v>1</v>
      </c>
      <c r="B109" s="6" t="s">
        <v>248</v>
      </c>
      <c r="C109" s="6" t="s">
        <v>249</v>
      </c>
      <c r="D109" s="6" t="s">
        <v>96</v>
      </c>
      <c r="E109" s="7">
        <v>0</v>
      </c>
      <c r="F109" s="7">
        <v>0</v>
      </c>
      <c r="G109" s="7">
        <v>0</v>
      </c>
      <c r="H109" s="2">
        <v>371</v>
      </c>
      <c r="I109" s="8">
        <f t="shared" si="1"/>
        <v>0</v>
      </c>
    </row>
    <row r="110" spans="1:9" ht="46.5" x14ac:dyDescent="0.35">
      <c r="A110" s="7">
        <v>2</v>
      </c>
      <c r="B110" s="6" t="s">
        <v>250</v>
      </c>
      <c r="C110" s="6" t="s">
        <v>251</v>
      </c>
      <c r="D110" s="6" t="s">
        <v>252</v>
      </c>
      <c r="E110" s="7">
        <v>705</v>
      </c>
      <c r="F110" s="7">
        <v>231</v>
      </c>
      <c r="G110" s="7">
        <v>162855</v>
      </c>
      <c r="H110" s="2">
        <v>231</v>
      </c>
      <c r="I110" s="8">
        <f t="shared" si="1"/>
        <v>162855</v>
      </c>
    </row>
    <row r="111" spans="1:9" ht="46.5" x14ac:dyDescent="0.35">
      <c r="A111" s="7">
        <v>3</v>
      </c>
      <c r="B111" s="6" t="s">
        <v>253</v>
      </c>
      <c r="C111" s="6" t="s">
        <v>254</v>
      </c>
      <c r="D111" s="6" t="s">
        <v>96</v>
      </c>
      <c r="E111" s="7">
        <v>62.4</v>
      </c>
      <c r="F111" s="7">
        <v>1200</v>
      </c>
      <c r="G111" s="7">
        <v>74880</v>
      </c>
      <c r="H111" s="2">
        <v>1198</v>
      </c>
      <c r="I111" s="8">
        <f t="shared" si="1"/>
        <v>74755.199999999997</v>
      </c>
    </row>
    <row r="112" spans="1:9" ht="31" x14ac:dyDescent="0.35">
      <c r="A112" s="7">
        <v>4</v>
      </c>
      <c r="B112" s="6" t="s">
        <v>255</v>
      </c>
      <c r="C112" s="6" t="s">
        <v>256</v>
      </c>
      <c r="D112" s="6" t="s">
        <v>257</v>
      </c>
      <c r="E112" s="7">
        <v>26.65</v>
      </c>
      <c r="F112" s="7">
        <v>3900</v>
      </c>
      <c r="G112" s="7">
        <v>103935</v>
      </c>
      <c r="H112" s="2">
        <v>4374</v>
      </c>
      <c r="I112" s="8">
        <f t="shared" si="1"/>
        <v>116567.09999999999</v>
      </c>
    </row>
    <row r="113" spans="1:9" ht="31" x14ac:dyDescent="0.35">
      <c r="A113" s="7">
        <v>5</v>
      </c>
      <c r="B113" s="6" t="s">
        <v>258</v>
      </c>
      <c r="C113" s="6" t="s">
        <v>259</v>
      </c>
      <c r="D113" s="6" t="s">
        <v>260</v>
      </c>
      <c r="E113" s="7">
        <v>0</v>
      </c>
      <c r="F113" s="7">
        <v>0</v>
      </c>
      <c r="G113" s="7">
        <v>0</v>
      </c>
      <c r="H113" s="2">
        <v>285</v>
      </c>
      <c r="I113" s="8">
        <f t="shared" si="1"/>
        <v>0</v>
      </c>
    </row>
    <row r="114" spans="1:9" ht="15.5" x14ac:dyDescent="0.35">
      <c r="A114" s="4" t="s">
        <v>261</v>
      </c>
      <c r="B114" s="5" t="s">
        <v>262</v>
      </c>
      <c r="C114" s="5"/>
      <c r="D114" s="6"/>
      <c r="E114" s="7"/>
      <c r="F114" s="7"/>
      <c r="G114" s="7"/>
      <c r="H114" s="2">
        <v>10</v>
      </c>
      <c r="I114" s="8">
        <f t="shared" si="1"/>
        <v>0</v>
      </c>
    </row>
    <row r="115" spans="1:9" ht="31" x14ac:dyDescent="0.35">
      <c r="A115" s="7">
        <v>1</v>
      </c>
      <c r="B115" s="6" t="s">
        <v>263</v>
      </c>
      <c r="C115" s="6" t="s">
        <v>264</v>
      </c>
      <c r="D115" s="6" t="s">
        <v>42</v>
      </c>
      <c r="E115" s="7">
        <v>14</v>
      </c>
      <c r="F115" s="7">
        <v>3000</v>
      </c>
      <c r="G115" s="7">
        <v>42000</v>
      </c>
      <c r="H115" s="2">
        <v>3054</v>
      </c>
      <c r="I115" s="8">
        <f t="shared" si="1"/>
        <v>42756</v>
      </c>
    </row>
    <row r="116" spans="1:9" ht="31" x14ac:dyDescent="0.35">
      <c r="A116" s="7">
        <v>2</v>
      </c>
      <c r="B116" s="6" t="s">
        <v>265</v>
      </c>
      <c r="C116" s="6" t="s">
        <v>266</v>
      </c>
      <c r="D116" s="6" t="s">
        <v>15</v>
      </c>
      <c r="E116" s="7">
        <v>15</v>
      </c>
      <c r="F116" s="7">
        <v>5500</v>
      </c>
      <c r="G116" s="7">
        <v>82500</v>
      </c>
      <c r="H116" s="2">
        <v>5506</v>
      </c>
      <c r="I116" s="8">
        <f t="shared" si="1"/>
        <v>82590</v>
      </c>
    </row>
    <row r="117" spans="1:9" ht="15.5" x14ac:dyDescent="0.35">
      <c r="A117" s="4" t="s">
        <v>267</v>
      </c>
      <c r="B117" s="5" t="s">
        <v>268</v>
      </c>
      <c r="C117" s="5"/>
      <c r="D117" s="6"/>
      <c r="E117" s="7"/>
      <c r="F117" s="7"/>
      <c r="G117" s="7"/>
      <c r="H117" s="2">
        <v>0</v>
      </c>
      <c r="I117" s="8">
        <f t="shared" si="1"/>
        <v>0</v>
      </c>
    </row>
    <row r="118" spans="1:9" ht="15.5" x14ac:dyDescent="0.35">
      <c r="A118" s="7">
        <v>1</v>
      </c>
      <c r="B118" s="6" t="s">
        <v>269</v>
      </c>
      <c r="C118" s="6" t="s">
        <v>270</v>
      </c>
      <c r="D118" s="6" t="s">
        <v>240</v>
      </c>
      <c r="E118" s="7">
        <v>5.85</v>
      </c>
      <c r="F118" s="7">
        <v>3260</v>
      </c>
      <c r="G118" s="7">
        <v>19071</v>
      </c>
      <c r="H118" s="2">
        <v>1629</v>
      </c>
      <c r="I118" s="8">
        <f t="shared" si="1"/>
        <v>9529.65</v>
      </c>
    </row>
    <row r="119" spans="1:9" ht="15.5" x14ac:dyDescent="0.35">
      <c r="A119" s="7">
        <v>2</v>
      </c>
      <c r="B119" s="6" t="s">
        <v>271</v>
      </c>
      <c r="C119" s="6" t="s">
        <v>272</v>
      </c>
      <c r="D119" s="6" t="s">
        <v>15</v>
      </c>
      <c r="E119" s="7">
        <v>0.41</v>
      </c>
      <c r="F119" s="7">
        <v>12680</v>
      </c>
      <c r="G119" s="7">
        <v>5198.8</v>
      </c>
      <c r="H119" s="2">
        <v>1268</v>
      </c>
      <c r="I119" s="8">
        <f t="shared" si="1"/>
        <v>519.88</v>
      </c>
    </row>
    <row r="120" spans="1:9" ht="31" x14ac:dyDescent="0.35">
      <c r="A120" s="7">
        <v>3</v>
      </c>
      <c r="B120" s="6" t="s">
        <v>273</v>
      </c>
      <c r="C120" s="6" t="s">
        <v>274</v>
      </c>
      <c r="D120" s="6" t="s">
        <v>96</v>
      </c>
      <c r="E120" s="7">
        <v>22</v>
      </c>
      <c r="F120" s="7">
        <v>1009</v>
      </c>
      <c r="G120" s="7">
        <v>22198</v>
      </c>
      <c r="H120" s="2">
        <v>1009</v>
      </c>
      <c r="I120" s="8">
        <f t="shared" si="1"/>
        <v>22198</v>
      </c>
    </row>
    <row r="121" spans="1:9" ht="31" x14ac:dyDescent="0.35">
      <c r="A121" s="4" t="s">
        <v>275</v>
      </c>
      <c r="B121" s="5" t="s">
        <v>276</v>
      </c>
      <c r="C121" s="5"/>
      <c r="D121" s="6"/>
      <c r="E121" s="7"/>
      <c r="F121" s="7"/>
      <c r="G121" s="7"/>
      <c r="H121" s="2">
        <v>0</v>
      </c>
      <c r="I121" s="8">
        <f t="shared" si="1"/>
        <v>0</v>
      </c>
    </row>
    <row r="122" spans="1:9" ht="46.5" x14ac:dyDescent="0.35">
      <c r="A122" s="7">
        <v>1</v>
      </c>
      <c r="B122" s="6" t="s">
        <v>277</v>
      </c>
      <c r="C122" s="6" t="s">
        <v>278</v>
      </c>
      <c r="D122" s="6" t="s">
        <v>279</v>
      </c>
      <c r="E122" s="7">
        <v>0</v>
      </c>
      <c r="F122" s="7">
        <v>0</v>
      </c>
      <c r="G122" s="7">
        <v>0</v>
      </c>
      <c r="H122" s="2">
        <v>52</v>
      </c>
      <c r="I122" s="8">
        <f t="shared" si="1"/>
        <v>0</v>
      </c>
    </row>
    <row r="123" spans="1:9" ht="15.5" x14ac:dyDescent="0.35">
      <c r="A123" s="4" t="s">
        <v>280</v>
      </c>
      <c r="B123" s="5" t="s">
        <v>281</v>
      </c>
      <c r="C123" s="5"/>
      <c r="D123" s="6"/>
      <c r="E123" s="7"/>
      <c r="F123" s="7"/>
      <c r="G123" s="7"/>
      <c r="H123" s="2">
        <v>0</v>
      </c>
      <c r="I123" s="8">
        <f t="shared" si="1"/>
        <v>0</v>
      </c>
    </row>
    <row r="124" spans="1:9" ht="15.5" x14ac:dyDescent="0.35">
      <c r="A124" s="7">
        <v>1</v>
      </c>
      <c r="B124" s="6" t="s">
        <v>282</v>
      </c>
      <c r="C124" s="6" t="s">
        <v>283</v>
      </c>
      <c r="D124" s="6" t="s">
        <v>96</v>
      </c>
      <c r="E124" s="7">
        <v>364</v>
      </c>
      <c r="F124" s="7">
        <v>1307</v>
      </c>
      <c r="G124" s="7">
        <v>475748</v>
      </c>
      <c r="H124" s="2">
        <v>1307</v>
      </c>
      <c r="I124" s="8">
        <f t="shared" si="1"/>
        <v>475748</v>
      </c>
    </row>
    <row r="125" spans="1:9" ht="139.5" x14ac:dyDescent="0.35">
      <c r="A125" s="7">
        <v>2</v>
      </c>
      <c r="B125" s="6" t="s">
        <v>284</v>
      </c>
      <c r="C125" s="6" t="s">
        <v>285</v>
      </c>
      <c r="D125" s="6" t="s">
        <v>286</v>
      </c>
      <c r="E125" s="7">
        <v>17974</v>
      </c>
      <c r="F125" s="7">
        <v>75</v>
      </c>
      <c r="G125" s="7">
        <v>1348050</v>
      </c>
      <c r="H125" s="2">
        <v>208</v>
      </c>
      <c r="I125" s="8">
        <f t="shared" si="1"/>
        <v>3738592</v>
      </c>
    </row>
    <row r="126" spans="1:9" ht="15.5" x14ac:dyDescent="0.35">
      <c r="A126" s="7">
        <v>3</v>
      </c>
      <c r="B126" s="6" t="s">
        <v>287</v>
      </c>
      <c r="C126" s="6" t="s">
        <v>288</v>
      </c>
      <c r="D126" s="6" t="s">
        <v>289</v>
      </c>
      <c r="E126" s="7">
        <v>0</v>
      </c>
      <c r="F126" s="7">
        <v>0</v>
      </c>
      <c r="G126" s="7">
        <v>0</v>
      </c>
      <c r="H126" s="2">
        <v>50</v>
      </c>
      <c r="I126" s="8">
        <f t="shared" si="1"/>
        <v>0</v>
      </c>
    </row>
    <row r="127" spans="1:9" ht="31" x14ac:dyDescent="0.35">
      <c r="A127" s="7">
        <v>4</v>
      </c>
      <c r="B127" s="6" t="s">
        <v>290</v>
      </c>
      <c r="C127" s="6" t="s">
        <v>291</v>
      </c>
      <c r="D127" s="6" t="s">
        <v>292</v>
      </c>
      <c r="E127" s="7">
        <v>65</v>
      </c>
      <c r="F127" s="7">
        <v>132</v>
      </c>
      <c r="G127" s="7">
        <v>8580</v>
      </c>
      <c r="H127" s="2">
        <v>162</v>
      </c>
      <c r="I127" s="8">
        <f t="shared" si="1"/>
        <v>10530</v>
      </c>
    </row>
    <row r="128" spans="1:9" ht="31" x14ac:dyDescent="0.35">
      <c r="A128" s="7">
        <v>5</v>
      </c>
      <c r="B128" s="6" t="s">
        <v>293</v>
      </c>
      <c r="C128" s="6" t="s">
        <v>294</v>
      </c>
      <c r="D128" s="6" t="s">
        <v>56</v>
      </c>
      <c r="E128" s="7">
        <v>0</v>
      </c>
      <c r="F128" s="7">
        <v>0</v>
      </c>
      <c r="G128" s="7">
        <v>0</v>
      </c>
      <c r="H128" s="2">
        <v>23</v>
      </c>
      <c r="I128" s="8">
        <f t="shared" si="1"/>
        <v>0</v>
      </c>
    </row>
    <row r="129" spans="1:9" ht="15.5" x14ac:dyDescent="0.35">
      <c r="A129" s="7">
        <v>6</v>
      </c>
      <c r="B129" s="6" t="s">
        <v>295</v>
      </c>
      <c r="C129" s="6" t="s">
        <v>296</v>
      </c>
      <c r="D129" s="6" t="s">
        <v>217</v>
      </c>
      <c r="E129" s="7">
        <v>9.5</v>
      </c>
      <c r="F129" s="7">
        <v>5656</v>
      </c>
      <c r="G129" s="7">
        <v>53732</v>
      </c>
      <c r="H129" s="2">
        <v>5656</v>
      </c>
      <c r="I129" s="8">
        <f t="shared" si="1"/>
        <v>53732</v>
      </c>
    </row>
    <row r="130" spans="1:9" ht="15.5" x14ac:dyDescent="0.35">
      <c r="A130" s="7">
        <v>7</v>
      </c>
      <c r="B130" s="6" t="s">
        <v>297</v>
      </c>
      <c r="C130" s="6" t="s">
        <v>168</v>
      </c>
      <c r="D130" s="6" t="s">
        <v>298</v>
      </c>
      <c r="E130" s="7">
        <v>0</v>
      </c>
      <c r="F130" s="7">
        <v>0</v>
      </c>
      <c r="G130" s="7">
        <v>0</v>
      </c>
      <c r="H130" s="2">
        <v>63</v>
      </c>
      <c r="I130" s="8">
        <f t="shared" si="1"/>
        <v>0</v>
      </c>
    </row>
    <row r="131" spans="1:9" ht="31" x14ac:dyDescent="0.35">
      <c r="A131" s="7">
        <v>8</v>
      </c>
      <c r="B131" s="6" t="s">
        <v>299</v>
      </c>
      <c r="C131" s="6" t="s">
        <v>300</v>
      </c>
      <c r="D131" s="6" t="s">
        <v>301</v>
      </c>
      <c r="E131" s="7">
        <v>6800</v>
      </c>
      <c r="F131" s="7">
        <v>50</v>
      </c>
      <c r="G131" s="7">
        <v>340000</v>
      </c>
      <c r="H131" s="2">
        <v>120</v>
      </c>
      <c r="I131" s="8">
        <f t="shared" si="1"/>
        <v>816000</v>
      </c>
    </row>
    <row r="132" spans="1:9" ht="31" x14ac:dyDescent="0.35">
      <c r="A132" s="7">
        <v>9</v>
      </c>
      <c r="B132" s="6" t="s">
        <v>302</v>
      </c>
      <c r="C132" s="6" t="s">
        <v>256</v>
      </c>
      <c r="D132" s="6" t="s">
        <v>240</v>
      </c>
      <c r="E132" s="7">
        <v>0</v>
      </c>
      <c r="F132" s="7">
        <v>0</v>
      </c>
      <c r="G132" s="7">
        <v>0</v>
      </c>
      <c r="H132" s="2">
        <v>547</v>
      </c>
      <c r="I132" s="8">
        <f t="shared" si="1"/>
        <v>0</v>
      </c>
    </row>
    <row r="133" spans="1:9" ht="46.5" x14ac:dyDescent="0.35">
      <c r="A133" s="4" t="s">
        <v>303</v>
      </c>
      <c r="B133" s="5" t="s">
        <v>304</v>
      </c>
      <c r="C133" s="5"/>
      <c r="D133" s="6"/>
      <c r="E133" s="7"/>
      <c r="F133" s="7"/>
      <c r="G133" s="7">
        <v>0</v>
      </c>
      <c r="H133" s="2">
        <v>0</v>
      </c>
      <c r="I133" s="8">
        <f t="shared" ref="I133:I196" si="2">E133*H133</f>
        <v>0</v>
      </c>
    </row>
    <row r="134" spans="1:9" ht="15.5" x14ac:dyDescent="0.35">
      <c r="A134" s="7">
        <v>1</v>
      </c>
      <c r="B134" s="6" t="s">
        <v>305</v>
      </c>
      <c r="C134" s="6" t="s">
        <v>306</v>
      </c>
      <c r="D134" s="6" t="s">
        <v>307</v>
      </c>
      <c r="E134" s="7">
        <v>32171</v>
      </c>
      <c r="F134" s="7">
        <v>6</v>
      </c>
      <c r="G134" s="7">
        <v>193026</v>
      </c>
      <c r="H134" s="2">
        <v>9</v>
      </c>
      <c r="I134" s="8">
        <f t="shared" si="2"/>
        <v>289539</v>
      </c>
    </row>
    <row r="135" spans="1:9" ht="31" x14ac:dyDescent="0.35">
      <c r="A135" s="7">
        <v>2</v>
      </c>
      <c r="B135" s="6" t="s">
        <v>308</v>
      </c>
      <c r="C135" s="6" t="s">
        <v>309</v>
      </c>
      <c r="D135" s="6" t="s">
        <v>310</v>
      </c>
      <c r="E135" s="7">
        <v>2500</v>
      </c>
      <c r="F135" s="7">
        <v>10</v>
      </c>
      <c r="G135" s="7">
        <v>25000</v>
      </c>
      <c r="H135" s="2">
        <v>7</v>
      </c>
      <c r="I135" s="8">
        <f t="shared" si="2"/>
        <v>17500</v>
      </c>
    </row>
    <row r="136" spans="1:9" ht="31" x14ac:dyDescent="0.35">
      <c r="A136" s="7">
        <v>3</v>
      </c>
      <c r="B136" s="6" t="s">
        <v>311</v>
      </c>
      <c r="C136" s="6" t="s">
        <v>312</v>
      </c>
      <c r="D136" s="6" t="s">
        <v>313</v>
      </c>
      <c r="E136" s="7">
        <v>140</v>
      </c>
      <c r="F136" s="7">
        <v>3318</v>
      </c>
      <c r="G136" s="7">
        <v>464520</v>
      </c>
      <c r="H136" s="2">
        <v>3318</v>
      </c>
      <c r="I136" s="8">
        <f t="shared" si="2"/>
        <v>464520</v>
      </c>
    </row>
    <row r="137" spans="1:9" ht="15.5" x14ac:dyDescent="0.35">
      <c r="A137" s="7">
        <v>4</v>
      </c>
      <c r="B137" s="6" t="s">
        <v>314</v>
      </c>
      <c r="C137" s="6" t="s">
        <v>315</v>
      </c>
      <c r="D137" s="6" t="s">
        <v>42</v>
      </c>
      <c r="E137" s="7">
        <v>51</v>
      </c>
      <c r="F137" s="7">
        <v>3351</v>
      </c>
      <c r="G137" s="7">
        <v>170901</v>
      </c>
      <c r="H137" s="2">
        <v>3351</v>
      </c>
      <c r="I137" s="8">
        <f t="shared" si="2"/>
        <v>170901</v>
      </c>
    </row>
    <row r="138" spans="1:9" ht="15.5" x14ac:dyDescent="0.35">
      <c r="A138" s="7">
        <v>5</v>
      </c>
      <c r="B138" s="6" t="s">
        <v>316</v>
      </c>
      <c r="C138" s="6" t="s">
        <v>178</v>
      </c>
      <c r="D138" s="6" t="s">
        <v>317</v>
      </c>
      <c r="E138" s="7">
        <v>38.51</v>
      </c>
      <c r="F138" s="7">
        <v>100</v>
      </c>
      <c r="G138" s="7">
        <v>3851</v>
      </c>
      <c r="H138" s="2">
        <v>99</v>
      </c>
      <c r="I138" s="8">
        <f t="shared" si="2"/>
        <v>3812.49</v>
      </c>
    </row>
    <row r="139" spans="1:9" ht="31" x14ac:dyDescent="0.35">
      <c r="A139" s="7">
        <v>6</v>
      </c>
      <c r="B139" s="6" t="s">
        <v>318</v>
      </c>
      <c r="C139" s="6" t="s">
        <v>30</v>
      </c>
      <c r="D139" s="6" t="s">
        <v>317</v>
      </c>
      <c r="E139" s="7">
        <v>1235</v>
      </c>
      <c r="F139" s="7">
        <v>90</v>
      </c>
      <c r="G139" s="7">
        <v>111150</v>
      </c>
      <c r="H139" s="2">
        <v>90</v>
      </c>
      <c r="I139" s="8">
        <f t="shared" si="2"/>
        <v>111150</v>
      </c>
    </row>
    <row r="140" spans="1:9" ht="15.5" x14ac:dyDescent="0.35">
      <c r="A140" s="7">
        <v>7</v>
      </c>
      <c r="B140" s="6" t="s">
        <v>319</v>
      </c>
      <c r="C140" s="6" t="s">
        <v>320</v>
      </c>
      <c r="D140" s="6" t="s">
        <v>42</v>
      </c>
      <c r="E140" s="7">
        <v>188.5</v>
      </c>
      <c r="F140" s="7">
        <v>2200</v>
      </c>
      <c r="G140" s="7">
        <v>414700</v>
      </c>
      <c r="H140" s="2">
        <v>2138</v>
      </c>
      <c r="I140" s="8">
        <f t="shared" si="2"/>
        <v>403013</v>
      </c>
    </row>
    <row r="141" spans="1:9" ht="31" x14ac:dyDescent="0.35">
      <c r="A141" s="4" t="s">
        <v>321</v>
      </c>
      <c r="B141" s="5" t="s">
        <v>322</v>
      </c>
      <c r="C141" s="5"/>
      <c r="D141" s="6"/>
      <c r="E141" s="7"/>
      <c r="F141" s="7"/>
      <c r="G141" s="7"/>
      <c r="H141" s="2">
        <v>0</v>
      </c>
      <c r="I141" s="8">
        <f t="shared" si="2"/>
        <v>0</v>
      </c>
    </row>
    <row r="142" spans="1:9" ht="31" x14ac:dyDescent="0.35">
      <c r="A142" s="7">
        <v>1</v>
      </c>
      <c r="B142" s="6" t="s">
        <v>323</v>
      </c>
      <c r="C142" s="6" t="s">
        <v>324</v>
      </c>
      <c r="D142" s="6" t="s">
        <v>325</v>
      </c>
      <c r="E142" s="7">
        <v>205</v>
      </c>
      <c r="F142" s="7">
        <v>5000</v>
      </c>
      <c r="G142" s="7">
        <v>1025000</v>
      </c>
      <c r="H142" s="2">
        <v>5118</v>
      </c>
      <c r="I142" s="8">
        <f t="shared" si="2"/>
        <v>1049190</v>
      </c>
    </row>
    <row r="143" spans="1:9" ht="139.5" x14ac:dyDescent="0.35">
      <c r="A143" s="7">
        <v>2</v>
      </c>
      <c r="B143" s="6" t="s">
        <v>326</v>
      </c>
      <c r="C143" s="6" t="s">
        <v>327</v>
      </c>
      <c r="D143" s="6" t="s">
        <v>328</v>
      </c>
      <c r="E143" s="7">
        <v>48</v>
      </c>
      <c r="F143" s="7">
        <v>7400</v>
      </c>
      <c r="G143" s="7">
        <v>355200</v>
      </c>
      <c r="H143" s="2">
        <v>7412</v>
      </c>
      <c r="I143" s="8">
        <f t="shared" si="2"/>
        <v>355776</v>
      </c>
    </row>
    <row r="144" spans="1:9" ht="77.5" x14ac:dyDescent="0.35">
      <c r="A144" s="7">
        <v>3</v>
      </c>
      <c r="B144" s="6" t="s">
        <v>329</v>
      </c>
      <c r="C144" s="6" t="s">
        <v>330</v>
      </c>
      <c r="D144" s="6" t="s">
        <v>328</v>
      </c>
      <c r="E144" s="7">
        <v>28.6</v>
      </c>
      <c r="F144" s="7">
        <v>0</v>
      </c>
      <c r="G144" s="7">
        <v>0</v>
      </c>
      <c r="H144" s="2">
        <v>8650</v>
      </c>
      <c r="I144" s="8">
        <f t="shared" si="2"/>
        <v>247390</v>
      </c>
    </row>
    <row r="145" spans="1:9" ht="31" x14ac:dyDescent="0.35">
      <c r="A145" s="4" t="s">
        <v>331</v>
      </c>
      <c r="B145" s="5" t="s">
        <v>332</v>
      </c>
      <c r="C145" s="5"/>
      <c r="D145" s="6"/>
      <c r="E145" s="7"/>
      <c r="F145" s="7"/>
      <c r="G145" s="7"/>
      <c r="H145" s="2">
        <v>0</v>
      </c>
      <c r="I145" s="8">
        <f t="shared" si="2"/>
        <v>0</v>
      </c>
    </row>
    <row r="146" spans="1:9" ht="46.5" x14ac:dyDescent="0.35">
      <c r="A146" s="7">
        <v>1</v>
      </c>
      <c r="B146" s="6" t="s">
        <v>333</v>
      </c>
      <c r="C146" s="6" t="s">
        <v>334</v>
      </c>
      <c r="D146" s="6" t="s">
        <v>335</v>
      </c>
      <c r="E146" s="7">
        <v>162</v>
      </c>
      <c r="F146" s="4">
        <v>296</v>
      </c>
      <c r="G146" s="7">
        <v>47952</v>
      </c>
      <c r="H146" s="2">
        <v>244</v>
      </c>
      <c r="I146" s="8">
        <f t="shared" si="2"/>
        <v>39528</v>
      </c>
    </row>
    <row r="147" spans="1:9" ht="46.5" x14ac:dyDescent="0.35">
      <c r="A147" s="7">
        <v>2</v>
      </c>
      <c r="B147" s="6" t="s">
        <v>336</v>
      </c>
      <c r="C147" s="6" t="s">
        <v>337</v>
      </c>
      <c r="D147" s="6" t="s">
        <v>338</v>
      </c>
      <c r="E147" s="7">
        <v>380</v>
      </c>
      <c r="F147" s="7">
        <v>900</v>
      </c>
      <c r="G147" s="7">
        <v>342000</v>
      </c>
      <c r="H147" s="2">
        <v>1046</v>
      </c>
      <c r="I147" s="8">
        <f t="shared" si="2"/>
        <v>397480</v>
      </c>
    </row>
    <row r="148" spans="1:9" ht="15.5" x14ac:dyDescent="0.35">
      <c r="A148" s="7">
        <v>3</v>
      </c>
      <c r="B148" s="6" t="s">
        <v>339</v>
      </c>
      <c r="C148" s="6" t="s">
        <v>188</v>
      </c>
      <c r="D148" s="6" t="s">
        <v>189</v>
      </c>
      <c r="E148" s="7">
        <v>217</v>
      </c>
      <c r="F148" s="7">
        <v>164</v>
      </c>
      <c r="G148" s="7">
        <v>35588</v>
      </c>
      <c r="H148" s="2">
        <v>164</v>
      </c>
      <c r="I148" s="8">
        <f t="shared" si="2"/>
        <v>35588</v>
      </c>
    </row>
    <row r="149" spans="1:9" ht="31" x14ac:dyDescent="0.35">
      <c r="A149" s="7">
        <v>4</v>
      </c>
      <c r="B149" s="6" t="s">
        <v>340</v>
      </c>
      <c r="C149" s="6" t="s">
        <v>341</v>
      </c>
      <c r="D149" s="6" t="s">
        <v>226</v>
      </c>
      <c r="E149" s="7">
        <v>59</v>
      </c>
      <c r="F149" s="7">
        <v>700</v>
      </c>
      <c r="G149" s="7">
        <v>41300</v>
      </c>
      <c r="H149" s="2">
        <v>576</v>
      </c>
      <c r="I149" s="8">
        <f t="shared" si="2"/>
        <v>33984</v>
      </c>
    </row>
    <row r="150" spans="1:9" ht="108.5" x14ac:dyDescent="0.35">
      <c r="A150" s="7">
        <v>5</v>
      </c>
      <c r="B150" s="6" t="s">
        <v>342</v>
      </c>
      <c r="C150" s="6" t="s">
        <v>343</v>
      </c>
      <c r="D150" s="6" t="s">
        <v>344</v>
      </c>
      <c r="E150" s="7">
        <v>599</v>
      </c>
      <c r="F150" s="7">
        <v>1100</v>
      </c>
      <c r="G150" s="7">
        <v>658900</v>
      </c>
      <c r="H150" s="2">
        <v>1201</v>
      </c>
      <c r="I150" s="8">
        <f t="shared" si="2"/>
        <v>719399</v>
      </c>
    </row>
    <row r="151" spans="1:9" ht="48.5" x14ac:dyDescent="0.35">
      <c r="A151" s="7">
        <v>6</v>
      </c>
      <c r="B151" s="6" t="s">
        <v>345</v>
      </c>
      <c r="C151" s="6" t="s">
        <v>481</v>
      </c>
      <c r="D151" s="6" t="s">
        <v>226</v>
      </c>
      <c r="E151" s="7">
        <v>70</v>
      </c>
      <c r="F151" s="7">
        <v>70</v>
      </c>
      <c r="G151" s="7">
        <v>4900</v>
      </c>
      <c r="H151" s="2">
        <v>69</v>
      </c>
      <c r="I151" s="8">
        <f t="shared" si="2"/>
        <v>4830</v>
      </c>
    </row>
    <row r="152" spans="1:9" ht="46.5" x14ac:dyDescent="0.35">
      <c r="A152" s="7">
        <v>7</v>
      </c>
      <c r="B152" s="6" t="s">
        <v>346</v>
      </c>
      <c r="C152" s="6" t="s">
        <v>188</v>
      </c>
      <c r="D152" s="6" t="s">
        <v>189</v>
      </c>
      <c r="E152" s="7">
        <v>735</v>
      </c>
      <c r="F152" s="7">
        <v>1643</v>
      </c>
      <c r="G152" s="7">
        <v>1207605</v>
      </c>
      <c r="H152" s="2">
        <v>1643</v>
      </c>
      <c r="I152" s="8">
        <f t="shared" si="2"/>
        <v>1207605</v>
      </c>
    </row>
    <row r="153" spans="1:9" ht="31" x14ac:dyDescent="0.35">
      <c r="A153" s="7">
        <v>8</v>
      </c>
      <c r="B153" s="6" t="s">
        <v>347</v>
      </c>
      <c r="C153" s="6" t="s">
        <v>348</v>
      </c>
      <c r="D153" s="6" t="s">
        <v>110</v>
      </c>
      <c r="E153" s="7">
        <v>27</v>
      </c>
      <c r="F153" s="7">
        <v>7149</v>
      </c>
      <c r="G153" s="7">
        <v>193023</v>
      </c>
      <c r="H153" s="2">
        <v>7149</v>
      </c>
      <c r="I153" s="8">
        <f t="shared" si="2"/>
        <v>193023</v>
      </c>
    </row>
    <row r="154" spans="1:9" ht="31" x14ac:dyDescent="0.35">
      <c r="A154" s="7">
        <v>9</v>
      </c>
      <c r="B154" s="6" t="s">
        <v>349</v>
      </c>
      <c r="C154" s="6" t="s">
        <v>350</v>
      </c>
      <c r="D154" s="6" t="s">
        <v>87</v>
      </c>
      <c r="E154" s="7"/>
      <c r="F154" s="7"/>
      <c r="G154" s="7">
        <v>0</v>
      </c>
      <c r="H154" s="2">
        <v>1454</v>
      </c>
      <c r="I154" s="8">
        <f t="shared" si="2"/>
        <v>0</v>
      </c>
    </row>
    <row r="155" spans="1:9" ht="31" x14ac:dyDescent="0.35">
      <c r="A155" s="7">
        <v>10</v>
      </c>
      <c r="B155" s="6" t="s">
        <v>351</v>
      </c>
      <c r="C155" s="6" t="s">
        <v>188</v>
      </c>
      <c r="D155" s="6" t="s">
        <v>189</v>
      </c>
      <c r="E155" s="7">
        <v>1445</v>
      </c>
      <c r="F155" s="7">
        <v>790</v>
      </c>
      <c r="G155" s="7">
        <v>1141550</v>
      </c>
      <c r="H155" s="2">
        <v>986</v>
      </c>
      <c r="I155" s="8">
        <f t="shared" si="2"/>
        <v>1424770</v>
      </c>
    </row>
    <row r="156" spans="1:9" ht="15.5" x14ac:dyDescent="0.35">
      <c r="A156" s="7">
        <v>11</v>
      </c>
      <c r="B156" s="6" t="s">
        <v>352</v>
      </c>
      <c r="C156" s="6" t="s">
        <v>188</v>
      </c>
      <c r="D156" s="6" t="s">
        <v>189</v>
      </c>
      <c r="E156" s="7">
        <v>213</v>
      </c>
      <c r="F156" s="7">
        <v>387</v>
      </c>
      <c r="G156" s="7">
        <v>82431</v>
      </c>
      <c r="H156" s="2">
        <v>387</v>
      </c>
      <c r="I156" s="8">
        <f t="shared" si="2"/>
        <v>82431</v>
      </c>
    </row>
    <row r="157" spans="1:9" ht="31" x14ac:dyDescent="0.35">
      <c r="A157" s="7">
        <v>12</v>
      </c>
      <c r="B157" s="6" t="s">
        <v>353</v>
      </c>
      <c r="C157" s="6" t="s">
        <v>354</v>
      </c>
      <c r="D157" s="6" t="s">
        <v>335</v>
      </c>
      <c r="E157" s="7">
        <v>269</v>
      </c>
      <c r="F157" s="7">
        <v>92</v>
      </c>
      <c r="G157" s="7">
        <v>24748</v>
      </c>
      <c r="H157" s="2">
        <v>92</v>
      </c>
      <c r="I157" s="8">
        <f t="shared" si="2"/>
        <v>24748</v>
      </c>
    </row>
    <row r="158" spans="1:9" ht="15.5" x14ac:dyDescent="0.35">
      <c r="A158" s="4" t="s">
        <v>355</v>
      </c>
      <c r="B158" s="5" t="s">
        <v>356</v>
      </c>
      <c r="C158" s="5"/>
      <c r="D158" s="6"/>
      <c r="E158" s="7"/>
      <c r="F158" s="7"/>
      <c r="G158" s="7"/>
      <c r="H158" s="2">
        <v>0</v>
      </c>
      <c r="I158" s="8">
        <f t="shared" si="2"/>
        <v>0</v>
      </c>
    </row>
    <row r="159" spans="1:9" ht="46.5" x14ac:dyDescent="0.35">
      <c r="A159" s="7">
        <v>1</v>
      </c>
      <c r="B159" s="6" t="s">
        <v>357</v>
      </c>
      <c r="C159" s="6" t="s">
        <v>145</v>
      </c>
      <c r="D159" s="6" t="s">
        <v>146</v>
      </c>
      <c r="E159" s="7">
        <v>67.599999999999994</v>
      </c>
      <c r="F159" s="7">
        <v>2600</v>
      </c>
      <c r="G159" s="7">
        <v>175760</v>
      </c>
      <c r="H159" s="2">
        <v>2665</v>
      </c>
      <c r="I159" s="8">
        <f t="shared" si="2"/>
        <v>180153.99999999997</v>
      </c>
    </row>
    <row r="160" spans="1:9" ht="46.5" x14ac:dyDescent="0.35">
      <c r="A160" s="4" t="s">
        <v>358</v>
      </c>
      <c r="B160" s="5" t="s">
        <v>359</v>
      </c>
      <c r="C160" s="5"/>
      <c r="D160" s="6"/>
      <c r="E160" s="7"/>
      <c r="F160" s="7"/>
      <c r="G160" s="7"/>
      <c r="H160" s="2">
        <v>0</v>
      </c>
      <c r="I160" s="8">
        <f t="shared" si="2"/>
        <v>0</v>
      </c>
    </row>
    <row r="161" spans="1:9" ht="15.5" x14ac:dyDescent="0.35">
      <c r="A161" s="7">
        <v>1</v>
      </c>
      <c r="B161" s="6" t="s">
        <v>360</v>
      </c>
      <c r="C161" s="6" t="s">
        <v>188</v>
      </c>
      <c r="D161" s="6" t="s">
        <v>189</v>
      </c>
      <c r="E161" s="7">
        <v>48</v>
      </c>
      <c r="F161" s="7">
        <v>600</v>
      </c>
      <c r="G161" s="7">
        <v>28800</v>
      </c>
      <c r="H161" s="2">
        <v>619</v>
      </c>
      <c r="I161" s="8">
        <f t="shared" si="2"/>
        <v>29712</v>
      </c>
    </row>
    <row r="162" spans="1:9" ht="15.5" x14ac:dyDescent="0.35">
      <c r="A162" s="7">
        <v>2</v>
      </c>
      <c r="B162" s="6" t="s">
        <v>361</v>
      </c>
      <c r="C162" s="6" t="s">
        <v>362</v>
      </c>
      <c r="D162" s="6" t="s">
        <v>189</v>
      </c>
      <c r="E162" s="7">
        <v>144.75</v>
      </c>
      <c r="F162" s="7">
        <v>350</v>
      </c>
      <c r="G162" s="7">
        <v>50662.5</v>
      </c>
      <c r="H162" s="2">
        <v>349</v>
      </c>
      <c r="I162" s="8">
        <f t="shared" si="2"/>
        <v>50517.75</v>
      </c>
    </row>
    <row r="163" spans="1:9" ht="31" x14ac:dyDescent="0.35">
      <c r="A163" s="7">
        <v>3</v>
      </c>
      <c r="B163" s="6" t="s">
        <v>363</v>
      </c>
      <c r="C163" s="6" t="s">
        <v>174</v>
      </c>
      <c r="D163" s="6" t="s">
        <v>87</v>
      </c>
      <c r="E163" s="7">
        <v>105</v>
      </c>
      <c r="F163" s="7">
        <v>650</v>
      </c>
      <c r="G163" s="7">
        <v>68250</v>
      </c>
      <c r="H163" s="2">
        <v>898</v>
      </c>
      <c r="I163" s="8">
        <f t="shared" si="2"/>
        <v>94290</v>
      </c>
    </row>
    <row r="164" spans="1:9" ht="15.5" x14ac:dyDescent="0.35">
      <c r="A164" s="7">
        <v>4</v>
      </c>
      <c r="B164" s="6" t="s">
        <v>364</v>
      </c>
      <c r="C164" s="6" t="s">
        <v>362</v>
      </c>
      <c r="D164" s="6" t="s">
        <v>362</v>
      </c>
      <c r="E164" s="7">
        <v>165</v>
      </c>
      <c r="F164" s="7">
        <v>920</v>
      </c>
      <c r="G164" s="7">
        <v>151800</v>
      </c>
      <c r="H164" s="2">
        <v>920</v>
      </c>
      <c r="I164" s="8">
        <f t="shared" si="2"/>
        <v>151800</v>
      </c>
    </row>
    <row r="165" spans="1:9" ht="15.5" x14ac:dyDescent="0.35">
      <c r="A165" s="7">
        <v>5</v>
      </c>
      <c r="B165" s="6" t="s">
        <v>365</v>
      </c>
      <c r="C165" s="6" t="s">
        <v>188</v>
      </c>
      <c r="D165" s="6" t="s">
        <v>366</v>
      </c>
      <c r="E165" s="7">
        <v>194</v>
      </c>
      <c r="F165" s="7">
        <v>600</v>
      </c>
      <c r="G165" s="7">
        <v>116400</v>
      </c>
      <c r="H165" s="2">
        <v>588</v>
      </c>
      <c r="I165" s="8">
        <f t="shared" si="2"/>
        <v>114072</v>
      </c>
    </row>
    <row r="166" spans="1:9" ht="31" x14ac:dyDescent="0.35">
      <c r="A166" s="7">
        <v>6</v>
      </c>
      <c r="B166" s="6" t="s">
        <v>367</v>
      </c>
      <c r="C166" s="6" t="s">
        <v>188</v>
      </c>
      <c r="D166" s="6" t="s">
        <v>189</v>
      </c>
      <c r="E166" s="7">
        <v>162.5</v>
      </c>
      <c r="F166" s="7">
        <v>1150</v>
      </c>
      <c r="G166" s="7">
        <v>186875</v>
      </c>
      <c r="H166" s="2">
        <v>1171</v>
      </c>
      <c r="I166" s="8">
        <f t="shared" si="2"/>
        <v>190287.5</v>
      </c>
    </row>
    <row r="167" spans="1:9" ht="31" x14ac:dyDescent="0.35">
      <c r="A167" s="7">
        <v>7</v>
      </c>
      <c r="B167" s="6" t="s">
        <v>368</v>
      </c>
      <c r="C167" s="6" t="s">
        <v>369</v>
      </c>
      <c r="D167" s="6" t="s">
        <v>370</v>
      </c>
      <c r="E167" s="7">
        <v>169</v>
      </c>
      <c r="F167" s="7">
        <v>744</v>
      </c>
      <c r="G167" s="7">
        <v>125736</v>
      </c>
      <c r="H167" s="2">
        <v>744</v>
      </c>
      <c r="I167" s="8">
        <f t="shared" si="2"/>
        <v>125736</v>
      </c>
    </row>
    <row r="168" spans="1:9" ht="15.5" x14ac:dyDescent="0.35">
      <c r="A168" s="4" t="s">
        <v>371</v>
      </c>
      <c r="B168" s="5" t="s">
        <v>372</v>
      </c>
      <c r="C168" s="5"/>
      <c r="D168" s="6"/>
      <c r="E168" s="7"/>
      <c r="F168" s="7"/>
      <c r="G168" s="7"/>
      <c r="H168" s="2">
        <v>0</v>
      </c>
      <c r="I168" s="8">
        <f t="shared" si="2"/>
        <v>0</v>
      </c>
    </row>
    <row r="169" spans="1:9" ht="31" x14ac:dyDescent="0.35">
      <c r="A169" s="7">
        <v>1</v>
      </c>
      <c r="B169" s="6" t="s">
        <v>373</v>
      </c>
      <c r="C169" s="6" t="s">
        <v>374</v>
      </c>
      <c r="D169" s="6" t="s">
        <v>375</v>
      </c>
      <c r="E169" s="7">
        <v>3.5</v>
      </c>
      <c r="F169" s="7">
        <v>2980</v>
      </c>
      <c r="G169" s="7">
        <v>10430</v>
      </c>
      <c r="H169" s="2">
        <v>298</v>
      </c>
      <c r="I169" s="8">
        <f t="shared" si="2"/>
        <v>1043</v>
      </c>
    </row>
    <row r="170" spans="1:9" ht="15.5" x14ac:dyDescent="0.35">
      <c r="A170" s="7">
        <v>2</v>
      </c>
      <c r="B170" s="6" t="s">
        <v>376</v>
      </c>
      <c r="C170" s="6" t="s">
        <v>55</v>
      </c>
      <c r="D170" s="6" t="s">
        <v>96</v>
      </c>
      <c r="E170" s="7">
        <v>15.5</v>
      </c>
      <c r="F170" s="7">
        <v>0</v>
      </c>
      <c r="G170" s="7">
        <v>0</v>
      </c>
      <c r="H170" s="2">
        <v>1019</v>
      </c>
      <c r="I170" s="8">
        <f t="shared" si="2"/>
        <v>15794.5</v>
      </c>
    </row>
    <row r="171" spans="1:9" ht="31" x14ac:dyDescent="0.35">
      <c r="A171" s="7">
        <v>3</v>
      </c>
      <c r="B171" s="6" t="s">
        <v>377</v>
      </c>
      <c r="C171" s="6" t="s">
        <v>378</v>
      </c>
      <c r="D171" s="6" t="s">
        <v>375</v>
      </c>
      <c r="E171" s="7">
        <v>10</v>
      </c>
      <c r="F171" s="7">
        <v>1292</v>
      </c>
      <c r="G171" s="7">
        <v>12920</v>
      </c>
      <c r="H171" s="2">
        <v>1292</v>
      </c>
      <c r="I171" s="8">
        <f t="shared" si="2"/>
        <v>12920</v>
      </c>
    </row>
    <row r="172" spans="1:9" ht="31" x14ac:dyDescent="0.35">
      <c r="A172" s="7">
        <v>4</v>
      </c>
      <c r="B172" s="6" t="s">
        <v>379</v>
      </c>
      <c r="C172" s="6" t="s">
        <v>53</v>
      </c>
      <c r="D172" s="6" t="s">
        <v>110</v>
      </c>
      <c r="E172" s="7">
        <v>389.3</v>
      </c>
      <c r="F172" s="7">
        <v>59</v>
      </c>
      <c r="G172" s="7">
        <v>22968.7</v>
      </c>
      <c r="H172" s="2">
        <v>59</v>
      </c>
      <c r="I172" s="8">
        <f t="shared" si="2"/>
        <v>22968.7</v>
      </c>
    </row>
    <row r="173" spans="1:9" ht="31" x14ac:dyDescent="0.35">
      <c r="A173" s="4" t="s">
        <v>380</v>
      </c>
      <c r="B173" s="5" t="s">
        <v>381</v>
      </c>
      <c r="C173" s="5"/>
      <c r="D173" s="6"/>
      <c r="E173" s="7"/>
      <c r="F173" s="7"/>
      <c r="G173" s="7"/>
      <c r="H173" s="2">
        <v>0</v>
      </c>
      <c r="I173" s="8">
        <f t="shared" si="2"/>
        <v>0</v>
      </c>
    </row>
    <row r="174" spans="1:9" ht="31" x14ac:dyDescent="0.35">
      <c r="A174" s="7">
        <v>1</v>
      </c>
      <c r="B174" s="6" t="s">
        <v>382</v>
      </c>
      <c r="C174" s="6" t="s">
        <v>256</v>
      </c>
      <c r="D174" s="6" t="s">
        <v>383</v>
      </c>
      <c r="E174" s="7">
        <v>19.75</v>
      </c>
      <c r="F174" s="7">
        <v>16040</v>
      </c>
      <c r="G174" s="7">
        <v>316790</v>
      </c>
      <c r="H174" s="2">
        <v>1604</v>
      </c>
      <c r="I174" s="8">
        <f t="shared" si="2"/>
        <v>31679</v>
      </c>
    </row>
    <row r="175" spans="1:9" ht="31" x14ac:dyDescent="0.35">
      <c r="A175" s="7">
        <v>2</v>
      </c>
      <c r="B175" s="6" t="s">
        <v>384</v>
      </c>
      <c r="C175" s="6" t="s">
        <v>385</v>
      </c>
      <c r="D175" s="6" t="s">
        <v>15</v>
      </c>
      <c r="E175" s="7">
        <v>1.79</v>
      </c>
      <c r="F175" s="7">
        <v>2340</v>
      </c>
      <c r="G175" s="7">
        <v>4188.6000000000004</v>
      </c>
      <c r="H175" s="2">
        <v>242</v>
      </c>
      <c r="I175" s="8">
        <f t="shared" si="2"/>
        <v>433.18</v>
      </c>
    </row>
    <row r="176" spans="1:9" ht="15.5" x14ac:dyDescent="0.35">
      <c r="A176" s="4" t="s">
        <v>386</v>
      </c>
      <c r="B176" s="5" t="s">
        <v>387</v>
      </c>
      <c r="C176" s="5"/>
      <c r="D176" s="6"/>
      <c r="E176" s="7"/>
      <c r="F176" s="7"/>
      <c r="G176" s="7"/>
      <c r="H176" s="2">
        <v>0</v>
      </c>
      <c r="I176" s="8">
        <f t="shared" si="2"/>
        <v>0</v>
      </c>
    </row>
    <row r="177" spans="1:9" ht="15.5" x14ac:dyDescent="0.35">
      <c r="A177" s="4">
        <v>1</v>
      </c>
      <c r="B177" s="6" t="s">
        <v>388</v>
      </c>
      <c r="C177" s="6" t="s">
        <v>178</v>
      </c>
      <c r="D177" s="6" t="s">
        <v>289</v>
      </c>
      <c r="E177" s="7">
        <v>2405</v>
      </c>
      <c r="F177" s="7">
        <v>32</v>
      </c>
      <c r="G177" s="7">
        <v>76960</v>
      </c>
      <c r="H177" s="2">
        <v>33</v>
      </c>
      <c r="I177" s="8">
        <f t="shared" si="2"/>
        <v>79365</v>
      </c>
    </row>
    <row r="178" spans="1:9" ht="31" x14ac:dyDescent="0.35">
      <c r="A178" s="7">
        <v>2</v>
      </c>
      <c r="B178" s="6" t="s">
        <v>389</v>
      </c>
      <c r="C178" s="6" t="s">
        <v>256</v>
      </c>
      <c r="D178" s="6" t="s">
        <v>96</v>
      </c>
      <c r="E178" s="7">
        <v>5.5</v>
      </c>
      <c r="F178" s="7">
        <v>7330</v>
      </c>
      <c r="G178" s="7">
        <v>40315</v>
      </c>
      <c r="H178" s="2">
        <v>733</v>
      </c>
      <c r="I178" s="8">
        <f t="shared" si="2"/>
        <v>4031.5</v>
      </c>
    </row>
    <row r="179" spans="1:9" ht="15.5" x14ac:dyDescent="0.35">
      <c r="A179" s="7">
        <v>3</v>
      </c>
      <c r="B179" s="6" t="s">
        <v>390</v>
      </c>
      <c r="C179" s="6" t="s">
        <v>391</v>
      </c>
      <c r="D179" s="6" t="s">
        <v>15</v>
      </c>
      <c r="E179" s="7">
        <v>0</v>
      </c>
      <c r="F179" s="7">
        <v>0</v>
      </c>
      <c r="G179" s="7">
        <v>0</v>
      </c>
      <c r="H179" s="2">
        <v>755</v>
      </c>
      <c r="I179" s="8">
        <f t="shared" si="2"/>
        <v>0</v>
      </c>
    </row>
    <row r="180" spans="1:9" ht="31" x14ac:dyDescent="0.35">
      <c r="A180" s="4" t="s">
        <v>392</v>
      </c>
      <c r="B180" s="5" t="s">
        <v>393</v>
      </c>
      <c r="C180" s="5"/>
      <c r="D180" s="6"/>
      <c r="E180" s="7"/>
      <c r="F180" s="7"/>
      <c r="G180" s="7"/>
      <c r="H180" s="2">
        <v>0</v>
      </c>
      <c r="I180" s="8">
        <f t="shared" si="2"/>
        <v>0</v>
      </c>
    </row>
    <row r="181" spans="1:9" ht="31" x14ac:dyDescent="0.35">
      <c r="A181" s="7">
        <v>1</v>
      </c>
      <c r="B181" s="6" t="s">
        <v>394</v>
      </c>
      <c r="C181" s="6" t="s">
        <v>395</v>
      </c>
      <c r="D181" s="6" t="s">
        <v>396</v>
      </c>
      <c r="E181" s="7">
        <v>118</v>
      </c>
      <c r="F181" s="7">
        <v>2375</v>
      </c>
      <c r="G181" s="7">
        <v>280250</v>
      </c>
      <c r="H181" s="2">
        <v>2375</v>
      </c>
      <c r="I181" s="8">
        <f t="shared" si="2"/>
        <v>280250</v>
      </c>
    </row>
    <row r="182" spans="1:9" ht="31" x14ac:dyDescent="0.35">
      <c r="A182" s="7">
        <v>2</v>
      </c>
      <c r="B182" s="6" t="s">
        <v>397</v>
      </c>
      <c r="C182" s="6" t="s">
        <v>398</v>
      </c>
      <c r="D182" s="6" t="s">
        <v>399</v>
      </c>
      <c r="E182" s="7">
        <v>7</v>
      </c>
      <c r="F182" s="7">
        <v>10310</v>
      </c>
      <c r="G182" s="7">
        <v>72170</v>
      </c>
      <c r="H182" s="2">
        <v>1031</v>
      </c>
      <c r="I182" s="8">
        <f t="shared" si="2"/>
        <v>7217</v>
      </c>
    </row>
    <row r="183" spans="1:9" ht="15.5" x14ac:dyDescent="0.35">
      <c r="A183" s="7">
        <v>3</v>
      </c>
      <c r="B183" s="6" t="s">
        <v>400</v>
      </c>
      <c r="C183" s="6" t="s">
        <v>168</v>
      </c>
      <c r="D183" s="6" t="s">
        <v>289</v>
      </c>
      <c r="E183" s="7">
        <v>3984</v>
      </c>
      <c r="F183" s="7">
        <v>110</v>
      </c>
      <c r="G183" s="7">
        <v>438240</v>
      </c>
      <c r="H183" s="2">
        <v>119</v>
      </c>
      <c r="I183" s="8">
        <f t="shared" si="2"/>
        <v>474096</v>
      </c>
    </row>
    <row r="184" spans="1:9" ht="15.5" x14ac:dyDescent="0.35">
      <c r="A184" s="4" t="s">
        <v>401</v>
      </c>
      <c r="B184" s="5" t="s">
        <v>402</v>
      </c>
      <c r="C184" s="5"/>
      <c r="D184" s="6"/>
      <c r="E184" s="7"/>
      <c r="F184" s="7"/>
      <c r="G184" s="7"/>
      <c r="H184" s="2">
        <v>0</v>
      </c>
      <c r="I184" s="8">
        <f t="shared" si="2"/>
        <v>0</v>
      </c>
    </row>
    <row r="185" spans="1:9" ht="31" x14ac:dyDescent="0.35">
      <c r="A185" s="7">
        <v>1</v>
      </c>
      <c r="B185" s="6" t="s">
        <v>403</v>
      </c>
      <c r="C185" s="6" t="s">
        <v>256</v>
      </c>
      <c r="D185" s="6" t="s">
        <v>96</v>
      </c>
      <c r="E185" s="7">
        <v>37</v>
      </c>
      <c r="F185" s="7">
        <v>550</v>
      </c>
      <c r="G185" s="7">
        <v>20350</v>
      </c>
      <c r="H185" s="2">
        <v>512</v>
      </c>
      <c r="I185" s="8">
        <f t="shared" si="2"/>
        <v>18944</v>
      </c>
    </row>
    <row r="186" spans="1:9" ht="62" x14ac:dyDescent="0.35">
      <c r="A186" s="7">
        <v>2</v>
      </c>
      <c r="B186" s="6" t="s">
        <v>404</v>
      </c>
      <c r="C186" s="6" t="s">
        <v>405</v>
      </c>
      <c r="D186" s="6" t="s">
        <v>156</v>
      </c>
      <c r="E186" s="7">
        <v>0</v>
      </c>
      <c r="F186" s="7">
        <v>0</v>
      </c>
      <c r="G186" s="7">
        <v>0</v>
      </c>
      <c r="H186" s="2">
        <v>675</v>
      </c>
      <c r="I186" s="8">
        <f t="shared" si="2"/>
        <v>0</v>
      </c>
    </row>
    <row r="187" spans="1:9" ht="15.5" x14ac:dyDescent="0.35">
      <c r="A187" s="7">
        <v>3</v>
      </c>
      <c r="B187" s="6" t="s">
        <v>406</v>
      </c>
      <c r="C187" s="6" t="s">
        <v>407</v>
      </c>
      <c r="D187" s="6" t="s">
        <v>156</v>
      </c>
      <c r="E187" s="7">
        <v>0</v>
      </c>
      <c r="F187" s="7">
        <v>0</v>
      </c>
      <c r="G187" s="7">
        <v>0</v>
      </c>
      <c r="H187" s="2">
        <v>948</v>
      </c>
      <c r="I187" s="8">
        <f t="shared" si="2"/>
        <v>0</v>
      </c>
    </row>
    <row r="188" spans="1:9" ht="15.5" x14ac:dyDescent="0.35">
      <c r="A188" s="7">
        <v>4</v>
      </c>
      <c r="B188" s="6" t="s">
        <v>408</v>
      </c>
      <c r="C188" s="6" t="s">
        <v>188</v>
      </c>
      <c r="D188" s="6" t="s">
        <v>189</v>
      </c>
      <c r="E188" s="7">
        <v>240</v>
      </c>
      <c r="F188" s="7">
        <v>337</v>
      </c>
      <c r="G188" s="7">
        <v>80880</v>
      </c>
      <c r="H188" s="2">
        <v>337</v>
      </c>
      <c r="I188" s="8">
        <f t="shared" si="2"/>
        <v>80880</v>
      </c>
    </row>
    <row r="189" spans="1:9" ht="31" x14ac:dyDescent="0.35">
      <c r="A189" s="7">
        <v>5</v>
      </c>
      <c r="B189" s="6" t="s">
        <v>409</v>
      </c>
      <c r="C189" s="6" t="s">
        <v>410</v>
      </c>
      <c r="D189" s="6" t="s">
        <v>87</v>
      </c>
      <c r="E189" s="7">
        <v>152</v>
      </c>
      <c r="F189" s="7">
        <v>740</v>
      </c>
      <c r="G189" s="7">
        <v>112480</v>
      </c>
      <c r="H189" s="2">
        <v>740</v>
      </c>
      <c r="I189" s="8">
        <f t="shared" si="2"/>
        <v>112480</v>
      </c>
    </row>
    <row r="190" spans="1:9" ht="15.5" x14ac:dyDescent="0.35">
      <c r="A190" s="4" t="s">
        <v>411</v>
      </c>
      <c r="B190" s="5" t="s">
        <v>412</v>
      </c>
      <c r="C190" s="5"/>
      <c r="D190" s="6"/>
      <c r="E190" s="7"/>
      <c r="F190" s="7"/>
      <c r="G190" s="7"/>
      <c r="H190" s="2">
        <v>0</v>
      </c>
      <c r="I190" s="8">
        <f t="shared" si="2"/>
        <v>0</v>
      </c>
    </row>
    <row r="191" spans="1:9" ht="15.5" x14ac:dyDescent="0.35">
      <c r="A191" s="7">
        <v>1</v>
      </c>
      <c r="B191" s="6" t="s">
        <v>413</v>
      </c>
      <c r="C191" s="6" t="s">
        <v>414</v>
      </c>
      <c r="D191" s="6" t="s">
        <v>164</v>
      </c>
      <c r="E191" s="7">
        <v>0</v>
      </c>
      <c r="F191" s="7">
        <v>0</v>
      </c>
      <c r="G191" s="7">
        <v>0</v>
      </c>
      <c r="H191" s="2">
        <v>126</v>
      </c>
      <c r="I191" s="8">
        <f t="shared" si="2"/>
        <v>0</v>
      </c>
    </row>
    <row r="192" spans="1:9" ht="31" x14ac:dyDescent="0.35">
      <c r="A192" s="7">
        <v>2</v>
      </c>
      <c r="B192" s="6" t="s">
        <v>415</v>
      </c>
      <c r="C192" s="6" t="s">
        <v>416</v>
      </c>
      <c r="D192" s="6" t="s">
        <v>417</v>
      </c>
      <c r="E192" s="7">
        <v>0</v>
      </c>
      <c r="F192" s="7">
        <v>0</v>
      </c>
      <c r="G192" s="7">
        <v>0</v>
      </c>
      <c r="H192" s="2">
        <v>63</v>
      </c>
      <c r="I192" s="8">
        <f t="shared" si="2"/>
        <v>0</v>
      </c>
    </row>
    <row r="193" spans="1:9" ht="15.5" x14ac:dyDescent="0.35">
      <c r="A193" s="4" t="s">
        <v>418</v>
      </c>
      <c r="B193" s="5" t="s">
        <v>419</v>
      </c>
      <c r="C193" s="5"/>
      <c r="D193" s="6"/>
      <c r="E193" s="7"/>
      <c r="F193" s="7"/>
      <c r="G193" s="7"/>
      <c r="H193" s="2">
        <v>0</v>
      </c>
      <c r="I193" s="8">
        <f t="shared" si="2"/>
        <v>0</v>
      </c>
    </row>
    <row r="194" spans="1:9" ht="31" x14ac:dyDescent="0.35">
      <c r="A194" s="7">
        <v>1</v>
      </c>
      <c r="B194" s="6" t="s">
        <v>420</v>
      </c>
      <c r="C194" s="6" t="s">
        <v>421</v>
      </c>
      <c r="D194" s="6" t="s">
        <v>56</v>
      </c>
      <c r="E194" s="7">
        <v>505</v>
      </c>
      <c r="F194" s="7">
        <v>500</v>
      </c>
      <c r="G194" s="7">
        <v>252500</v>
      </c>
      <c r="H194" s="2">
        <v>520</v>
      </c>
      <c r="I194" s="8">
        <f t="shared" si="2"/>
        <v>262600</v>
      </c>
    </row>
    <row r="195" spans="1:9" ht="31" x14ac:dyDescent="0.35">
      <c r="A195" s="7">
        <v>2</v>
      </c>
      <c r="B195" s="6" t="s">
        <v>422</v>
      </c>
      <c r="C195" s="6" t="s">
        <v>423</v>
      </c>
      <c r="D195" s="6" t="s">
        <v>424</v>
      </c>
      <c r="E195" s="7">
        <v>81</v>
      </c>
      <c r="F195" s="7">
        <v>1200</v>
      </c>
      <c r="G195" s="7">
        <v>97200</v>
      </c>
      <c r="H195" s="2">
        <v>1203</v>
      </c>
      <c r="I195" s="8">
        <f t="shared" si="2"/>
        <v>97443</v>
      </c>
    </row>
    <row r="196" spans="1:9" ht="31" x14ac:dyDescent="0.35">
      <c r="A196" s="4" t="s">
        <v>425</v>
      </c>
      <c r="B196" s="5" t="s">
        <v>426</v>
      </c>
      <c r="C196" s="5"/>
      <c r="D196" s="6"/>
      <c r="E196" s="7"/>
      <c r="F196" s="7"/>
      <c r="G196" s="7"/>
      <c r="H196" s="2">
        <v>0</v>
      </c>
      <c r="I196" s="8">
        <f t="shared" si="2"/>
        <v>0</v>
      </c>
    </row>
    <row r="197" spans="1:9" ht="31" x14ac:dyDescent="0.35">
      <c r="A197" s="7">
        <v>1</v>
      </c>
      <c r="B197" s="6" t="s">
        <v>427</v>
      </c>
      <c r="C197" s="6" t="s">
        <v>428</v>
      </c>
      <c r="D197" s="6" t="s">
        <v>15</v>
      </c>
      <c r="E197" s="7">
        <v>0.8</v>
      </c>
      <c r="F197" s="7">
        <v>1840</v>
      </c>
      <c r="G197" s="7">
        <v>1472</v>
      </c>
      <c r="H197" s="2">
        <v>184</v>
      </c>
      <c r="I197" s="8">
        <f t="shared" ref="I197:I218" si="3">E197*H197</f>
        <v>147.20000000000002</v>
      </c>
    </row>
    <row r="198" spans="1:9" ht="31" x14ac:dyDescent="0.35">
      <c r="A198" s="4" t="s">
        <v>429</v>
      </c>
      <c r="B198" s="5" t="s">
        <v>430</v>
      </c>
      <c r="C198" s="5"/>
      <c r="D198" s="6"/>
      <c r="E198" s="7"/>
      <c r="F198" s="7"/>
      <c r="G198" s="7"/>
      <c r="H198" s="2">
        <v>0</v>
      </c>
      <c r="I198" s="8">
        <f t="shared" si="3"/>
        <v>0</v>
      </c>
    </row>
    <row r="199" spans="1:9" ht="31" x14ac:dyDescent="0.35">
      <c r="A199" s="7">
        <v>1</v>
      </c>
      <c r="B199" s="6" t="s">
        <v>431</v>
      </c>
      <c r="C199" s="6" t="s">
        <v>432</v>
      </c>
      <c r="D199" s="6" t="s">
        <v>433</v>
      </c>
      <c r="E199" s="7">
        <v>0</v>
      </c>
      <c r="F199" s="7">
        <v>0</v>
      </c>
      <c r="G199" s="7">
        <v>0</v>
      </c>
      <c r="H199" s="2">
        <v>660</v>
      </c>
      <c r="I199" s="8">
        <f t="shared" si="3"/>
        <v>0</v>
      </c>
    </row>
    <row r="200" spans="1:9" ht="15.5" x14ac:dyDescent="0.35">
      <c r="A200" s="7">
        <v>2</v>
      </c>
      <c r="B200" s="6" t="s">
        <v>434</v>
      </c>
      <c r="C200" s="6" t="s">
        <v>435</v>
      </c>
      <c r="D200" s="6" t="s">
        <v>436</v>
      </c>
      <c r="E200" s="7">
        <v>0</v>
      </c>
      <c r="F200" s="7">
        <v>0</v>
      </c>
      <c r="G200" s="7">
        <v>0</v>
      </c>
      <c r="H200" s="2">
        <v>21</v>
      </c>
      <c r="I200" s="8">
        <f t="shared" si="3"/>
        <v>0</v>
      </c>
    </row>
    <row r="201" spans="1:9" ht="15.5" x14ac:dyDescent="0.35">
      <c r="A201" s="4" t="s">
        <v>437</v>
      </c>
      <c r="B201" s="5" t="s">
        <v>438</v>
      </c>
      <c r="C201" s="5"/>
      <c r="D201" s="6"/>
      <c r="E201" s="7"/>
      <c r="F201" s="7"/>
      <c r="G201" s="7"/>
      <c r="H201" s="2">
        <v>0</v>
      </c>
      <c r="I201" s="8">
        <f t="shared" si="3"/>
        <v>0</v>
      </c>
    </row>
    <row r="202" spans="1:9" ht="31" x14ac:dyDescent="0.35">
      <c r="A202" s="7">
        <v>1</v>
      </c>
      <c r="B202" s="6" t="s">
        <v>439</v>
      </c>
      <c r="C202" s="6" t="s">
        <v>188</v>
      </c>
      <c r="D202" s="6" t="s">
        <v>189</v>
      </c>
      <c r="E202" s="7">
        <v>206</v>
      </c>
      <c r="F202" s="7">
        <v>562</v>
      </c>
      <c r="G202" s="7">
        <v>115772</v>
      </c>
      <c r="H202" s="2">
        <v>562</v>
      </c>
      <c r="I202" s="8">
        <f t="shared" si="3"/>
        <v>115772</v>
      </c>
    </row>
    <row r="203" spans="1:9" ht="15.5" x14ac:dyDescent="0.35">
      <c r="A203" s="4" t="s">
        <v>440</v>
      </c>
      <c r="B203" s="5" t="s">
        <v>441</v>
      </c>
      <c r="C203" s="5"/>
      <c r="D203" s="6"/>
      <c r="E203" s="7"/>
      <c r="F203" s="7"/>
      <c r="G203" s="7"/>
      <c r="H203" s="2">
        <v>0</v>
      </c>
      <c r="I203" s="8">
        <f t="shared" si="3"/>
        <v>0</v>
      </c>
    </row>
    <row r="204" spans="1:9" ht="31" x14ac:dyDescent="0.35">
      <c r="A204" s="7">
        <v>1</v>
      </c>
      <c r="B204" s="6" t="s">
        <v>442</v>
      </c>
      <c r="C204" s="6" t="s">
        <v>443</v>
      </c>
      <c r="D204" s="6" t="s">
        <v>444</v>
      </c>
      <c r="E204" s="7">
        <v>2.9</v>
      </c>
      <c r="F204" s="7">
        <v>15000</v>
      </c>
      <c r="G204" s="7">
        <v>43500</v>
      </c>
      <c r="H204" s="2">
        <v>14365</v>
      </c>
      <c r="I204" s="8">
        <f t="shared" si="3"/>
        <v>41658.5</v>
      </c>
    </row>
    <row r="205" spans="1:9" ht="15.5" x14ac:dyDescent="0.35">
      <c r="A205" s="4" t="s">
        <v>445</v>
      </c>
      <c r="B205" s="4"/>
      <c r="C205" s="4"/>
      <c r="D205" s="6"/>
      <c r="E205" s="7"/>
      <c r="F205" s="7"/>
      <c r="G205" s="7">
        <v>0</v>
      </c>
      <c r="H205" s="8"/>
      <c r="I205" s="8">
        <f t="shared" si="3"/>
        <v>0</v>
      </c>
    </row>
    <row r="206" spans="1:9" ht="62" x14ac:dyDescent="0.35">
      <c r="A206" s="7">
        <v>1</v>
      </c>
      <c r="B206" s="16" t="s">
        <v>446</v>
      </c>
      <c r="C206" s="7" t="s">
        <v>447</v>
      </c>
      <c r="D206" s="6" t="s">
        <v>448</v>
      </c>
      <c r="E206" s="7">
        <v>1721</v>
      </c>
      <c r="F206" s="7">
        <v>10</v>
      </c>
      <c r="G206" s="7">
        <v>17210</v>
      </c>
      <c r="H206" s="8"/>
      <c r="I206" s="8">
        <f t="shared" si="3"/>
        <v>0</v>
      </c>
    </row>
    <row r="207" spans="1:9" ht="62" x14ac:dyDescent="0.35">
      <c r="A207" s="7">
        <v>2</v>
      </c>
      <c r="B207" s="16" t="s">
        <v>449</v>
      </c>
      <c r="C207" s="7" t="s">
        <v>450</v>
      </c>
      <c r="D207" s="6" t="s">
        <v>451</v>
      </c>
      <c r="E207" s="7">
        <v>0</v>
      </c>
      <c r="F207" s="7">
        <v>0</v>
      </c>
      <c r="G207" s="7">
        <v>0</v>
      </c>
      <c r="H207" s="8"/>
      <c r="I207" s="8">
        <f t="shared" si="3"/>
        <v>0</v>
      </c>
    </row>
    <row r="208" spans="1:9" ht="77.5" x14ac:dyDescent="0.35">
      <c r="A208" s="7">
        <v>3</v>
      </c>
      <c r="B208" s="16" t="s">
        <v>452</v>
      </c>
      <c r="C208" s="7" t="s">
        <v>453</v>
      </c>
      <c r="D208" s="6" t="s">
        <v>454</v>
      </c>
      <c r="E208" s="7">
        <v>2500</v>
      </c>
      <c r="F208" s="7">
        <v>10</v>
      </c>
      <c r="G208" s="7">
        <v>25000</v>
      </c>
      <c r="H208" s="8"/>
      <c r="I208" s="8">
        <f t="shared" si="3"/>
        <v>0</v>
      </c>
    </row>
    <row r="209" spans="1:9" ht="46.5" x14ac:dyDescent="0.35">
      <c r="A209" s="7">
        <v>4</v>
      </c>
      <c r="B209" s="16" t="s">
        <v>455</v>
      </c>
      <c r="C209" s="7" t="s">
        <v>456</v>
      </c>
      <c r="D209" s="6" t="s">
        <v>457</v>
      </c>
      <c r="E209" s="7">
        <v>0</v>
      </c>
      <c r="F209" s="7">
        <v>0</v>
      </c>
      <c r="G209" s="7">
        <v>0</v>
      </c>
      <c r="H209" s="8"/>
      <c r="I209" s="8">
        <f t="shared" si="3"/>
        <v>0</v>
      </c>
    </row>
    <row r="210" spans="1:9" ht="31" x14ac:dyDescent="0.35">
      <c r="A210" s="7">
        <v>5</v>
      </c>
      <c r="B210" s="16" t="s">
        <v>458</v>
      </c>
      <c r="C210" s="7" t="s">
        <v>459</v>
      </c>
      <c r="D210" s="6" t="s">
        <v>226</v>
      </c>
      <c r="E210" s="7">
        <v>0</v>
      </c>
      <c r="F210" s="7">
        <v>0</v>
      </c>
      <c r="G210" s="7">
        <v>0</v>
      </c>
      <c r="H210" s="8"/>
      <c r="I210" s="8">
        <f t="shared" si="3"/>
        <v>0</v>
      </c>
    </row>
    <row r="211" spans="1:9" ht="93" x14ac:dyDescent="0.35">
      <c r="A211" s="7">
        <v>6</v>
      </c>
      <c r="B211" s="16" t="s">
        <v>460</v>
      </c>
      <c r="C211" s="7" t="s">
        <v>461</v>
      </c>
      <c r="D211" s="6" t="s">
        <v>462</v>
      </c>
      <c r="E211" s="7">
        <v>0</v>
      </c>
      <c r="F211" s="7">
        <v>0</v>
      </c>
      <c r="G211" s="7">
        <v>0</v>
      </c>
      <c r="H211" s="8"/>
      <c r="I211" s="8">
        <f t="shared" si="3"/>
        <v>0</v>
      </c>
    </row>
    <row r="212" spans="1:9" ht="31" x14ac:dyDescent="0.35">
      <c r="A212" s="7">
        <v>7</v>
      </c>
      <c r="B212" s="16" t="s">
        <v>463</v>
      </c>
      <c r="C212" s="7" t="s">
        <v>464</v>
      </c>
      <c r="D212" s="6" t="s">
        <v>226</v>
      </c>
      <c r="E212" s="7">
        <v>0</v>
      </c>
      <c r="F212" s="7">
        <v>0</v>
      </c>
      <c r="G212" s="7">
        <v>0</v>
      </c>
      <c r="H212" s="8"/>
      <c r="I212" s="8">
        <f t="shared" si="3"/>
        <v>0</v>
      </c>
    </row>
    <row r="213" spans="1:9" ht="62" x14ac:dyDescent="0.35">
      <c r="A213" s="7">
        <v>8</v>
      </c>
      <c r="B213" s="16" t="s">
        <v>465</v>
      </c>
      <c r="C213" s="7" t="s">
        <v>466</v>
      </c>
      <c r="D213" s="6" t="s">
        <v>467</v>
      </c>
      <c r="E213" s="7">
        <v>5120</v>
      </c>
      <c r="F213" s="7">
        <v>17</v>
      </c>
      <c r="G213" s="7">
        <v>87040</v>
      </c>
      <c r="H213" s="8"/>
      <c r="I213" s="8">
        <f t="shared" si="3"/>
        <v>0</v>
      </c>
    </row>
    <row r="214" spans="1:9" ht="77.5" x14ac:dyDescent="0.35">
      <c r="A214" s="7">
        <v>9</v>
      </c>
      <c r="B214" s="16" t="s">
        <v>468</v>
      </c>
      <c r="C214" s="7" t="s">
        <v>469</v>
      </c>
      <c r="D214" s="6" t="s">
        <v>96</v>
      </c>
      <c r="E214" s="7">
        <v>355</v>
      </c>
      <c r="F214" s="7">
        <v>0</v>
      </c>
      <c r="G214" s="7">
        <v>0</v>
      </c>
      <c r="H214" s="8"/>
      <c r="I214" s="8">
        <f t="shared" si="3"/>
        <v>0</v>
      </c>
    </row>
    <row r="215" spans="1:9" ht="124" x14ac:dyDescent="0.35">
      <c r="A215" s="7">
        <v>10</v>
      </c>
      <c r="B215" s="16" t="s">
        <v>470</v>
      </c>
      <c r="C215" s="7" t="s">
        <v>471</v>
      </c>
      <c r="D215" s="6" t="s">
        <v>96</v>
      </c>
      <c r="E215" s="7">
        <v>960</v>
      </c>
      <c r="F215" s="7">
        <v>0</v>
      </c>
      <c r="G215" s="7">
        <v>0</v>
      </c>
      <c r="H215" s="8"/>
      <c r="I215" s="8">
        <f t="shared" si="3"/>
        <v>0</v>
      </c>
    </row>
    <row r="216" spans="1:9" ht="77.5" x14ac:dyDescent="0.35">
      <c r="A216" s="7">
        <v>11</v>
      </c>
      <c r="B216" s="16" t="s">
        <v>472</v>
      </c>
      <c r="C216" s="7" t="s">
        <v>473</v>
      </c>
      <c r="D216" s="6" t="s">
        <v>96</v>
      </c>
      <c r="E216" s="7">
        <v>515.75</v>
      </c>
      <c r="F216" s="7">
        <v>0</v>
      </c>
      <c r="G216" s="7">
        <v>0</v>
      </c>
      <c r="H216" s="8"/>
      <c r="I216" s="8">
        <f t="shared" si="3"/>
        <v>0</v>
      </c>
    </row>
    <row r="217" spans="1:9" ht="93" x14ac:dyDescent="0.35">
      <c r="A217" s="7">
        <v>12</v>
      </c>
      <c r="B217" s="16" t="s">
        <v>474</v>
      </c>
      <c r="C217" s="7" t="s">
        <v>475</v>
      </c>
      <c r="D217" s="6" t="s">
        <v>96</v>
      </c>
      <c r="E217" s="7">
        <v>570</v>
      </c>
      <c r="F217" s="7">
        <v>0</v>
      </c>
      <c r="G217" s="7">
        <v>0</v>
      </c>
      <c r="H217" s="8"/>
      <c r="I217" s="8">
        <f t="shared" si="3"/>
        <v>0</v>
      </c>
    </row>
    <row r="218" spans="1:9" ht="403" x14ac:dyDescent="0.35">
      <c r="A218" s="7">
        <v>13</v>
      </c>
      <c r="B218" s="16" t="s">
        <v>476</v>
      </c>
      <c r="C218" s="7" t="s">
        <v>477</v>
      </c>
      <c r="D218" s="6" t="s">
        <v>478</v>
      </c>
      <c r="E218" s="7">
        <v>621</v>
      </c>
      <c r="F218" s="7">
        <v>30</v>
      </c>
      <c r="G218" s="7">
        <v>18630</v>
      </c>
      <c r="H218" s="8"/>
      <c r="I218" s="8">
        <f t="shared" si="3"/>
        <v>0</v>
      </c>
    </row>
    <row r="219" spans="1:9" ht="15.5" x14ac:dyDescent="0.35">
      <c r="A219" s="6"/>
      <c r="B219" s="6" t="s">
        <v>479</v>
      </c>
      <c r="C219" s="6"/>
      <c r="D219" s="6"/>
      <c r="E219" s="7"/>
      <c r="F219" s="7"/>
      <c r="G219" s="7">
        <v>32981429.800000001</v>
      </c>
      <c r="H219" s="8"/>
      <c r="I219" s="8">
        <f>SUM(I3:I217)</f>
        <v>37159888.460000001</v>
      </c>
    </row>
    <row r="220" spans="1:9" ht="15.5" x14ac:dyDescent="0.35">
      <c r="A220" s="6"/>
      <c r="B220" s="6" t="s">
        <v>480</v>
      </c>
      <c r="C220" s="6"/>
      <c r="D220" s="6"/>
      <c r="E220" s="7"/>
      <c r="F220" s="7"/>
      <c r="G220" s="7">
        <v>32.979999999999997</v>
      </c>
      <c r="H220" s="8"/>
      <c r="I220" s="8">
        <f>I219/1000000</f>
        <v>37.159888459999998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7FB4-E88F-486A-A66D-79A71AE2BD33}">
  <dimension ref="A2:H24"/>
  <sheetViews>
    <sheetView tabSelected="1" topLeftCell="A13" workbookViewId="0">
      <selection activeCell="E16" sqref="E16"/>
    </sheetView>
  </sheetViews>
  <sheetFormatPr defaultRowHeight="14.5" x14ac:dyDescent="0.35"/>
  <cols>
    <col min="1" max="1" width="8.7265625" style="24"/>
    <col min="2" max="2" width="16.81640625" bestFit="1" customWidth="1"/>
    <col min="3" max="3" width="12.36328125" bestFit="1" customWidth="1"/>
    <col min="4" max="4" width="11.453125" style="24" customWidth="1"/>
    <col min="5" max="7" width="8.7265625" style="24"/>
    <col min="8" max="8" width="20.26953125" customWidth="1"/>
  </cols>
  <sheetData>
    <row r="2" spans="1:8" ht="15.5" x14ac:dyDescent="0.35">
      <c r="A2" s="22"/>
      <c r="B2" s="18" t="s">
        <v>510</v>
      </c>
      <c r="C2" s="18"/>
      <c r="D2" s="22"/>
      <c r="E2" s="22"/>
      <c r="F2" s="22"/>
      <c r="G2" s="22"/>
      <c r="H2" s="18"/>
    </row>
    <row r="3" spans="1:8" ht="62" x14ac:dyDescent="0.35">
      <c r="A3" s="21" t="s">
        <v>0</v>
      </c>
      <c r="B3" s="29" t="s">
        <v>483</v>
      </c>
      <c r="C3" s="31" t="s">
        <v>484</v>
      </c>
      <c r="D3" s="32" t="s">
        <v>584</v>
      </c>
      <c r="E3" s="21" t="s">
        <v>485</v>
      </c>
      <c r="F3" s="21" t="s">
        <v>486</v>
      </c>
      <c r="G3" s="21" t="s">
        <v>487</v>
      </c>
      <c r="H3" s="29" t="s">
        <v>488</v>
      </c>
    </row>
    <row r="4" spans="1:8" ht="15.5" x14ac:dyDescent="0.35">
      <c r="A4" s="23">
        <v>1</v>
      </c>
      <c r="B4" s="8" t="s">
        <v>489</v>
      </c>
      <c r="C4" s="20">
        <v>1.0455895196506548</v>
      </c>
      <c r="D4" s="25">
        <v>860192.76</v>
      </c>
      <c r="E4" s="26">
        <f>D4/1000000</f>
        <v>0.86019276</v>
      </c>
      <c r="F4" s="20">
        <f>C4-E4</f>
        <v>0.18539675965065483</v>
      </c>
      <c r="G4" s="20">
        <v>17.731313882392232</v>
      </c>
      <c r="H4" s="8"/>
    </row>
    <row r="5" spans="1:8" ht="15.5" x14ac:dyDescent="0.35">
      <c r="A5" s="23">
        <v>2</v>
      </c>
      <c r="B5" s="8" t="s">
        <v>490</v>
      </c>
      <c r="C5" s="20">
        <v>1.7617467248908294</v>
      </c>
      <c r="D5" s="25">
        <v>1511845.62</v>
      </c>
      <c r="E5" s="26">
        <f t="shared" ref="E5:E24" si="0">D5/1000000</f>
        <v>1.5118456200000001</v>
      </c>
      <c r="F5" s="20">
        <f t="shared" ref="F5:F23" si="1">C5-E5</f>
        <v>0.24990110489082928</v>
      </c>
      <c r="G5" s="20">
        <v>14.184848557406285</v>
      </c>
      <c r="H5" s="8"/>
    </row>
    <row r="6" spans="1:8" ht="15.5" x14ac:dyDescent="0.35">
      <c r="A6" s="23">
        <v>3</v>
      </c>
      <c r="B6" s="8" t="s">
        <v>491</v>
      </c>
      <c r="C6" s="20">
        <v>1.4179912663755456</v>
      </c>
      <c r="D6" s="25">
        <v>1200158.93</v>
      </c>
      <c r="E6" s="26">
        <f t="shared" si="0"/>
        <v>1.20015893</v>
      </c>
      <c r="F6" s="20">
        <f t="shared" si="1"/>
        <v>0.21783233637554567</v>
      </c>
      <c r="G6" s="20">
        <v>15.362036533013047</v>
      </c>
      <c r="H6" s="8"/>
    </row>
    <row r="7" spans="1:8" ht="15.5" x14ac:dyDescent="0.35">
      <c r="A7" s="23">
        <v>4</v>
      </c>
      <c r="B7" s="8" t="s">
        <v>492</v>
      </c>
      <c r="C7" s="20">
        <v>0.55860262008733619</v>
      </c>
      <c r="D7" s="25">
        <v>381638.51</v>
      </c>
      <c r="E7" s="26">
        <f t="shared" si="0"/>
        <v>0.38163850999999999</v>
      </c>
      <c r="F7" s="20">
        <f t="shared" si="1"/>
        <v>0.1769641100873362</v>
      </c>
      <c r="G7" s="20">
        <v>31.679785186053778</v>
      </c>
      <c r="H7" s="8"/>
    </row>
    <row r="8" spans="1:8" ht="15.5" x14ac:dyDescent="0.35">
      <c r="A8" s="23">
        <v>5</v>
      </c>
      <c r="B8" s="8" t="s">
        <v>493</v>
      </c>
      <c r="C8" s="20">
        <v>0.84506550218340593</v>
      </c>
      <c r="D8" s="25">
        <v>545199.96</v>
      </c>
      <c r="E8" s="26">
        <f t="shared" si="0"/>
        <v>0.54519995999999993</v>
      </c>
      <c r="F8" s="20">
        <f t="shared" si="1"/>
        <v>0.299865542183406</v>
      </c>
      <c r="G8" s="20">
        <v>35.484295762711859</v>
      </c>
      <c r="H8" s="8"/>
    </row>
    <row r="9" spans="1:8" ht="15.5" x14ac:dyDescent="0.35">
      <c r="A9" s="23">
        <v>6</v>
      </c>
      <c r="B9" s="8" t="s">
        <v>494</v>
      </c>
      <c r="C9" s="20">
        <v>0.85938864628820943</v>
      </c>
      <c r="D9" s="25">
        <v>374112.85</v>
      </c>
      <c r="E9" s="26">
        <f t="shared" si="0"/>
        <v>0.37411285</v>
      </c>
      <c r="F9" s="20">
        <f t="shared" si="1"/>
        <v>0.48527579628820944</v>
      </c>
      <c r="G9" s="20">
        <v>56.467559629065036</v>
      </c>
      <c r="H9" s="8"/>
    </row>
    <row r="10" spans="1:8" ht="15.5" x14ac:dyDescent="0.35">
      <c r="A10" s="23">
        <v>7</v>
      </c>
      <c r="B10" s="8" t="s">
        <v>495</v>
      </c>
      <c r="C10" s="20">
        <v>2.4349344978165934</v>
      </c>
      <c r="D10" s="25">
        <v>2189093.4</v>
      </c>
      <c r="E10" s="26">
        <f t="shared" si="0"/>
        <v>2.1890934</v>
      </c>
      <c r="F10" s="20">
        <f t="shared" si="1"/>
        <v>0.24584109781659347</v>
      </c>
      <c r="G10" s="20">
        <v>10.096415243902424</v>
      </c>
      <c r="H10" s="8"/>
    </row>
    <row r="11" spans="1:8" ht="15.5" x14ac:dyDescent="0.35">
      <c r="A11" s="23">
        <v>8</v>
      </c>
      <c r="B11" s="8" t="s">
        <v>496</v>
      </c>
      <c r="C11" s="20">
        <v>2.2917030567685588</v>
      </c>
      <c r="D11" s="25">
        <v>1760330.05</v>
      </c>
      <c r="E11" s="26">
        <f t="shared" si="0"/>
        <v>1.7603300500000001</v>
      </c>
      <c r="F11" s="20">
        <f t="shared" si="1"/>
        <v>0.5313730067685587</v>
      </c>
      <c r="G11" s="20">
        <v>23.186817559070114</v>
      </c>
      <c r="H11" s="8"/>
    </row>
    <row r="12" spans="1:8" ht="46.5" x14ac:dyDescent="0.35">
      <c r="A12" s="23">
        <v>9</v>
      </c>
      <c r="B12" s="8" t="s">
        <v>497</v>
      </c>
      <c r="C12" s="20">
        <v>0.85938864628820943</v>
      </c>
      <c r="D12" s="25">
        <v>961247.09</v>
      </c>
      <c r="E12" s="26">
        <f t="shared" si="0"/>
        <v>0.96124708999999997</v>
      </c>
      <c r="F12" s="20">
        <f t="shared" si="1"/>
        <v>-0.10185844371179054</v>
      </c>
      <c r="G12" s="46">
        <v>-11.1</v>
      </c>
      <c r="H12" s="19" t="s">
        <v>582</v>
      </c>
    </row>
    <row r="13" spans="1:8" ht="15.5" x14ac:dyDescent="0.35">
      <c r="A13" s="23">
        <v>10</v>
      </c>
      <c r="B13" s="8" t="s">
        <v>498</v>
      </c>
      <c r="C13" s="20">
        <v>1.1458515283842794</v>
      </c>
      <c r="D13" s="25">
        <v>817545.78</v>
      </c>
      <c r="E13" s="26">
        <f t="shared" si="0"/>
        <v>0.81754578</v>
      </c>
      <c r="F13" s="20">
        <f t="shared" si="1"/>
        <v>0.32830574838427939</v>
      </c>
      <c r="G13" s="20">
        <v>28.651683071646339</v>
      </c>
      <c r="H13" s="8"/>
    </row>
    <row r="14" spans="1:8" ht="15.5" x14ac:dyDescent="0.35">
      <c r="A14" s="23">
        <v>11</v>
      </c>
      <c r="B14" s="8" t="s">
        <v>499</v>
      </c>
      <c r="C14" s="20">
        <v>1.5755458515283842</v>
      </c>
      <c r="D14" s="25">
        <v>1043264.74</v>
      </c>
      <c r="E14" s="26">
        <f t="shared" si="0"/>
        <v>1.0432647399999999</v>
      </c>
      <c r="F14" s="20">
        <f t="shared" si="1"/>
        <v>0.53228111152838431</v>
      </c>
      <c r="G14" s="20">
        <v>33.783917555432375</v>
      </c>
      <c r="H14" s="19"/>
    </row>
    <row r="15" spans="1:8" ht="15.5" x14ac:dyDescent="0.35">
      <c r="A15" s="23">
        <v>12</v>
      </c>
      <c r="B15" s="8" t="s">
        <v>500</v>
      </c>
      <c r="C15" s="20">
        <v>3.2943231441048022</v>
      </c>
      <c r="D15" s="25">
        <v>2777518.95</v>
      </c>
      <c r="E15" s="26">
        <f t="shared" si="0"/>
        <v>2.7775189500000002</v>
      </c>
      <c r="F15" s="20">
        <f t="shared" si="1"/>
        <v>0.51680419410480205</v>
      </c>
      <c r="G15" s="20">
        <v>15.687720102067832</v>
      </c>
      <c r="H15" s="8"/>
    </row>
    <row r="16" spans="1:8" ht="15.5" x14ac:dyDescent="0.35">
      <c r="A16" s="23">
        <v>13</v>
      </c>
      <c r="B16" s="8" t="s">
        <v>501</v>
      </c>
      <c r="C16" s="20">
        <v>3.0078602620087334</v>
      </c>
      <c r="D16" s="25">
        <v>1104935.81</v>
      </c>
      <c r="E16" s="26">
        <f t="shared" si="0"/>
        <v>1.10493581</v>
      </c>
      <c r="F16" s="20">
        <f t="shared" si="1"/>
        <v>1.9029244520087334</v>
      </c>
      <c r="G16" s="20">
        <v>63.265055097270618</v>
      </c>
      <c r="H16" s="8"/>
    </row>
    <row r="17" spans="1:8" ht="15.5" x14ac:dyDescent="0.35">
      <c r="A17" s="23">
        <v>14</v>
      </c>
      <c r="B17" s="8" t="s">
        <v>502</v>
      </c>
      <c r="C17" s="20">
        <v>1.289082969432314</v>
      </c>
      <c r="D17" s="25">
        <v>1023179.3899999999</v>
      </c>
      <c r="E17" s="26">
        <f t="shared" si="0"/>
        <v>1.0231793899999999</v>
      </c>
      <c r="F17" s="20">
        <f t="shared" si="1"/>
        <v>0.26590357943231413</v>
      </c>
      <c r="G17" s="20">
        <v>20.627344068428169</v>
      </c>
      <c r="H17" s="8"/>
    </row>
    <row r="18" spans="1:8" ht="15.5" x14ac:dyDescent="0.35">
      <c r="A18" s="23">
        <v>15</v>
      </c>
      <c r="B18" s="8" t="s">
        <v>503</v>
      </c>
      <c r="C18" s="20">
        <v>2.5781659388646281</v>
      </c>
      <c r="D18" s="25">
        <v>1917633.4300000002</v>
      </c>
      <c r="E18" s="26">
        <f t="shared" si="0"/>
        <v>1.9176334300000002</v>
      </c>
      <c r="F18" s="20">
        <f t="shared" si="1"/>
        <v>0.66053250886462789</v>
      </c>
      <c r="G18" s="20">
        <v>25.620248057249295</v>
      </c>
      <c r="H18" s="8"/>
    </row>
    <row r="19" spans="1:8" ht="46.5" x14ac:dyDescent="0.35">
      <c r="A19" s="23">
        <v>16</v>
      </c>
      <c r="B19" s="8" t="s">
        <v>504</v>
      </c>
      <c r="C19" s="20">
        <v>0.67318777292576415</v>
      </c>
      <c r="D19" s="25">
        <v>1411504.05</v>
      </c>
      <c r="E19" s="26">
        <f t="shared" si="0"/>
        <v>1.41150405</v>
      </c>
      <c r="F19" s="20">
        <f t="shared" si="1"/>
        <v>-0.73831627707423586</v>
      </c>
      <c r="G19" s="27">
        <v>100</v>
      </c>
      <c r="H19" s="19" t="s">
        <v>583</v>
      </c>
    </row>
    <row r="20" spans="1:8" ht="15.5" x14ac:dyDescent="0.35">
      <c r="A20" s="23">
        <v>17</v>
      </c>
      <c r="B20" s="8" t="s">
        <v>505</v>
      </c>
      <c r="C20" s="20">
        <v>1.0026200873362443</v>
      </c>
      <c r="D20" s="25">
        <v>214411.83000000002</v>
      </c>
      <c r="E20" s="26">
        <f t="shared" si="0"/>
        <v>0.21441183000000003</v>
      </c>
      <c r="F20" s="20">
        <f t="shared" si="1"/>
        <v>0.78820825733624433</v>
      </c>
      <c r="G20" s="20">
        <v>78.614847966027867</v>
      </c>
      <c r="H20" s="8"/>
    </row>
    <row r="21" spans="1:8" ht="15.5" x14ac:dyDescent="0.35">
      <c r="A21" s="23">
        <v>18</v>
      </c>
      <c r="B21" s="8" t="s">
        <v>506</v>
      </c>
      <c r="C21" s="20">
        <v>3.0078602620087334</v>
      </c>
      <c r="D21" s="25">
        <v>772977.07000000007</v>
      </c>
      <c r="E21" s="26">
        <f t="shared" si="0"/>
        <v>0.77297707000000004</v>
      </c>
      <c r="F21" s="20">
        <f t="shared" si="1"/>
        <v>2.2348831920087333</v>
      </c>
      <c r="G21" s="20">
        <v>74.301430164053414</v>
      </c>
      <c r="H21" s="8"/>
    </row>
    <row r="22" spans="1:8" ht="15.5" x14ac:dyDescent="0.35">
      <c r="A22" s="23">
        <v>19</v>
      </c>
      <c r="B22" s="8" t="s">
        <v>507</v>
      </c>
      <c r="C22" s="20">
        <v>2.0052401746724886</v>
      </c>
      <c r="D22" s="25">
        <v>1784241.29</v>
      </c>
      <c r="E22" s="26">
        <f t="shared" si="0"/>
        <v>1.78424129</v>
      </c>
      <c r="F22" s="20">
        <f t="shared" si="1"/>
        <v>0.22099888467248863</v>
      </c>
      <c r="G22" s="20">
        <v>11.02106807273517</v>
      </c>
      <c r="H22" s="8"/>
    </row>
    <row r="23" spans="1:8" ht="15.5" x14ac:dyDescent="0.35">
      <c r="A23" s="23">
        <v>20</v>
      </c>
      <c r="B23" s="8" t="s">
        <v>508</v>
      </c>
      <c r="C23" s="20">
        <v>1.1458515283842794</v>
      </c>
      <c r="D23" s="25">
        <v>799941.37</v>
      </c>
      <c r="E23" s="26">
        <f t="shared" si="0"/>
        <v>0.79994136999999998</v>
      </c>
      <c r="F23" s="20">
        <f t="shared" si="1"/>
        <v>0.34591015838427941</v>
      </c>
      <c r="G23" s="20">
        <v>30.188043548018289</v>
      </c>
      <c r="H23" s="8"/>
    </row>
    <row r="24" spans="1:8" ht="15.5" x14ac:dyDescent="0.35">
      <c r="A24" s="23"/>
      <c r="B24" s="29" t="s">
        <v>509</v>
      </c>
      <c r="C24" s="21">
        <v>32.799999999999997</v>
      </c>
      <c r="D24" s="30">
        <v>27100605.039999999</v>
      </c>
      <c r="E24" s="28">
        <f t="shared" si="0"/>
        <v>27.100605039999998</v>
      </c>
      <c r="F24" s="20"/>
      <c r="G24" s="23"/>
      <c r="H24" s="8"/>
    </row>
  </sheetData>
  <pageMargins left="0.25" right="0.25"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E47F-7F73-4B51-AEB6-A21AA1CEC66F}">
  <dimension ref="A1:F34"/>
  <sheetViews>
    <sheetView topLeftCell="A5" workbookViewId="0">
      <selection activeCell="J19" sqref="J19"/>
    </sheetView>
  </sheetViews>
  <sheetFormatPr defaultRowHeight="14.5" x14ac:dyDescent="0.35"/>
  <cols>
    <col min="2" max="2" width="32.90625" customWidth="1"/>
    <col min="3" max="3" width="12.81640625" style="24" customWidth="1"/>
    <col min="4" max="4" width="11.90625" style="24" customWidth="1"/>
    <col min="5" max="5" width="11.08984375" style="24" customWidth="1"/>
    <col min="6" max="6" width="13.26953125" customWidth="1"/>
  </cols>
  <sheetData>
    <row r="1" spans="1:6" ht="15.5" x14ac:dyDescent="0.35">
      <c r="A1" s="18"/>
      <c r="B1" s="18" t="s">
        <v>543</v>
      </c>
      <c r="C1" s="22"/>
      <c r="D1" s="22"/>
      <c r="E1" s="22"/>
    </row>
    <row r="2" spans="1:6" s="34" customFormat="1" ht="31" x14ac:dyDescent="0.35">
      <c r="A2" s="35" t="s">
        <v>0</v>
      </c>
      <c r="B2" s="35" t="s">
        <v>512</v>
      </c>
      <c r="C2" s="37" t="s">
        <v>544</v>
      </c>
      <c r="D2" s="37" t="s">
        <v>545</v>
      </c>
      <c r="E2" s="37" t="s">
        <v>487</v>
      </c>
      <c r="F2" s="36" t="s">
        <v>488</v>
      </c>
    </row>
    <row r="3" spans="1:6" ht="15.5" x14ac:dyDescent="0.35">
      <c r="A3" s="8">
        <v>1</v>
      </c>
      <c r="B3" s="8" t="s">
        <v>513</v>
      </c>
      <c r="C3" s="23">
        <v>0.15</v>
      </c>
      <c r="D3" s="26">
        <v>0.105457</v>
      </c>
      <c r="E3" s="26">
        <v>4.4542999999999999E-2</v>
      </c>
      <c r="F3" s="1"/>
    </row>
    <row r="4" spans="1:6" ht="15.5" x14ac:dyDescent="0.35">
      <c r="A4" s="8">
        <v>2</v>
      </c>
      <c r="B4" s="8" t="s">
        <v>514</v>
      </c>
      <c r="C4" s="23">
        <v>2.5000000000000001E-2</v>
      </c>
      <c r="D4" s="26">
        <v>3.3545350000000002E-2</v>
      </c>
      <c r="E4" s="26">
        <v>-8.5453500000000002E-3</v>
      </c>
      <c r="F4" s="1"/>
    </row>
    <row r="5" spans="1:6" ht="15.5" x14ac:dyDescent="0.35">
      <c r="A5" s="8">
        <v>3</v>
      </c>
      <c r="B5" s="8" t="s">
        <v>515</v>
      </c>
      <c r="C5" s="23">
        <v>0</v>
      </c>
      <c r="D5" s="26">
        <v>0.45943000000000001</v>
      </c>
      <c r="E5" s="26">
        <v>-0.45943000000000001</v>
      </c>
      <c r="F5" s="1"/>
    </row>
    <row r="6" spans="1:6" ht="15.5" x14ac:dyDescent="0.35">
      <c r="A6" s="8">
        <v>4</v>
      </c>
      <c r="B6" s="8" t="s">
        <v>516</v>
      </c>
      <c r="C6" s="23">
        <v>0.1</v>
      </c>
      <c r="D6" s="26">
        <v>3.406696E-2</v>
      </c>
      <c r="E6" s="26">
        <v>6.5933039999999998E-2</v>
      </c>
      <c r="F6" s="1"/>
    </row>
    <row r="7" spans="1:6" ht="15.5" x14ac:dyDescent="0.35">
      <c r="A7" s="8">
        <v>5</v>
      </c>
      <c r="B7" s="8" t="s">
        <v>517</v>
      </c>
      <c r="C7" s="23">
        <v>0.1</v>
      </c>
      <c r="D7" s="26">
        <v>7.3659299999999997E-2</v>
      </c>
      <c r="E7" s="26">
        <v>2.6340700000000009E-2</v>
      </c>
      <c r="F7" s="1"/>
    </row>
    <row r="8" spans="1:6" ht="15.5" x14ac:dyDescent="0.35">
      <c r="A8" s="8">
        <v>6</v>
      </c>
      <c r="B8" s="8" t="s">
        <v>518</v>
      </c>
      <c r="C8" s="23">
        <v>0.4</v>
      </c>
      <c r="D8" s="26">
        <v>0.27378334999999998</v>
      </c>
      <c r="E8" s="26">
        <v>0.12621665000000004</v>
      </c>
      <c r="F8" s="1"/>
    </row>
    <row r="9" spans="1:6" ht="15.5" x14ac:dyDescent="0.35">
      <c r="A9" s="8">
        <v>7</v>
      </c>
      <c r="B9" s="8" t="s">
        <v>519</v>
      </c>
      <c r="C9" s="23">
        <v>0.1</v>
      </c>
      <c r="D9" s="26">
        <v>6.3494820000000007E-2</v>
      </c>
      <c r="E9" s="26">
        <v>3.6505179999999998E-2</v>
      </c>
      <c r="F9" s="1"/>
    </row>
    <row r="10" spans="1:6" ht="15.5" x14ac:dyDescent="0.35">
      <c r="A10" s="8"/>
      <c r="B10" s="8" t="s">
        <v>520</v>
      </c>
      <c r="C10" s="23">
        <v>0</v>
      </c>
      <c r="D10" s="26">
        <v>6.4999999999999997E-4</v>
      </c>
      <c r="E10" s="26">
        <v>-6.4999999999999997E-4</v>
      </c>
      <c r="F10" s="1"/>
    </row>
    <row r="11" spans="1:6" ht="15.5" x14ac:dyDescent="0.35">
      <c r="A11" s="8">
        <v>8</v>
      </c>
      <c r="B11" s="8" t="s">
        <v>521</v>
      </c>
      <c r="C11" s="23">
        <v>0.1</v>
      </c>
      <c r="D11" s="26">
        <v>5.6937080000000001E-2</v>
      </c>
      <c r="E11" s="26">
        <v>4.3062920000000005E-2</v>
      </c>
      <c r="F11" s="1"/>
    </row>
    <row r="12" spans="1:6" ht="15.5" x14ac:dyDescent="0.35">
      <c r="A12" s="8">
        <v>9</v>
      </c>
      <c r="B12" s="8" t="s">
        <v>522</v>
      </c>
      <c r="C12" s="23">
        <v>0.2</v>
      </c>
      <c r="D12" s="26">
        <v>0.57378074000000001</v>
      </c>
      <c r="E12" s="26">
        <v>-0.37378074</v>
      </c>
      <c r="F12" s="1"/>
    </row>
    <row r="13" spans="1:6" ht="15.5" x14ac:dyDescent="0.35">
      <c r="A13" s="8">
        <v>10</v>
      </c>
      <c r="B13" s="8" t="s">
        <v>523</v>
      </c>
      <c r="C13" s="23">
        <v>0.1</v>
      </c>
      <c r="D13" s="26">
        <v>4.1365289999999999E-2</v>
      </c>
      <c r="E13" s="26">
        <v>5.8634710000000007E-2</v>
      </c>
      <c r="F13" s="1"/>
    </row>
    <row r="14" spans="1:6" ht="15.5" x14ac:dyDescent="0.35">
      <c r="A14" s="8">
        <v>11</v>
      </c>
      <c r="B14" s="8" t="s">
        <v>524</v>
      </c>
      <c r="C14" s="23">
        <v>0.2</v>
      </c>
      <c r="D14" s="26">
        <v>0.20470839999999998</v>
      </c>
      <c r="E14" s="26">
        <v>-4.7083999999999737E-3</v>
      </c>
      <c r="F14" s="1"/>
    </row>
    <row r="15" spans="1:6" ht="15.5" x14ac:dyDescent="0.35">
      <c r="A15" s="8">
        <v>12</v>
      </c>
      <c r="B15" s="8" t="s">
        <v>525</v>
      </c>
      <c r="C15" s="23">
        <v>0.2</v>
      </c>
      <c r="D15" s="26">
        <v>0.1328319</v>
      </c>
      <c r="E15" s="26">
        <v>6.7168100000000008E-2</v>
      </c>
      <c r="F15" s="1"/>
    </row>
    <row r="16" spans="1:6" ht="15.5" x14ac:dyDescent="0.35">
      <c r="A16" s="8">
        <v>13</v>
      </c>
      <c r="B16" s="8" t="s">
        <v>526</v>
      </c>
      <c r="C16" s="23">
        <v>0.1</v>
      </c>
      <c r="D16" s="26">
        <v>2.2820000000000002E-3</v>
      </c>
      <c r="E16" s="26">
        <v>9.7717999999999999E-2</v>
      </c>
      <c r="F16" s="1"/>
    </row>
    <row r="17" spans="1:6" ht="15.5" x14ac:dyDescent="0.35">
      <c r="A17" s="8">
        <v>14</v>
      </c>
      <c r="B17" s="8" t="s">
        <v>527</v>
      </c>
      <c r="C17" s="23">
        <v>0.1</v>
      </c>
      <c r="D17" s="26">
        <v>8.2038810000000004E-2</v>
      </c>
      <c r="E17" s="26">
        <v>1.7961190000000002E-2</v>
      </c>
      <c r="F17" s="1"/>
    </row>
    <row r="18" spans="1:6" ht="15.5" x14ac:dyDescent="0.35">
      <c r="A18" s="8">
        <v>15</v>
      </c>
      <c r="B18" s="8" t="s">
        <v>528</v>
      </c>
      <c r="C18" s="23">
        <v>2.2000000000000002</v>
      </c>
      <c r="D18" s="26">
        <v>0.84708976999999996</v>
      </c>
      <c r="E18" s="26">
        <v>1.3529102300000002</v>
      </c>
      <c r="F18" s="1"/>
    </row>
    <row r="19" spans="1:6" ht="15.5" x14ac:dyDescent="0.35">
      <c r="A19" s="8">
        <v>16</v>
      </c>
      <c r="B19" s="8" t="s">
        <v>529</v>
      </c>
      <c r="C19" s="23">
        <v>0</v>
      </c>
      <c r="D19" s="26">
        <v>0.12925</v>
      </c>
      <c r="E19" s="26">
        <v>-0.12925</v>
      </c>
      <c r="F19" s="1"/>
    </row>
    <row r="20" spans="1:6" ht="15.5" x14ac:dyDescent="0.35">
      <c r="A20" s="8">
        <v>17</v>
      </c>
      <c r="B20" s="8" t="s">
        <v>530</v>
      </c>
      <c r="C20" s="23">
        <v>0.1</v>
      </c>
      <c r="D20" s="26">
        <v>7.3364959999999993E-2</v>
      </c>
      <c r="E20" s="26">
        <v>2.6635040000000013E-2</v>
      </c>
      <c r="F20" s="1"/>
    </row>
    <row r="21" spans="1:6" ht="15.5" x14ac:dyDescent="0.35">
      <c r="A21" s="8">
        <v>18</v>
      </c>
      <c r="B21" s="8" t="s">
        <v>531</v>
      </c>
      <c r="C21" s="23">
        <v>0.1</v>
      </c>
      <c r="D21" s="26">
        <v>4.2345050000000002E-2</v>
      </c>
      <c r="E21" s="26">
        <v>5.7654950000000003E-2</v>
      </c>
      <c r="F21" s="1"/>
    </row>
    <row r="22" spans="1:6" ht="15.5" x14ac:dyDescent="0.35">
      <c r="A22" s="8">
        <v>19</v>
      </c>
      <c r="B22" s="8" t="s">
        <v>532</v>
      </c>
      <c r="C22" s="23">
        <v>0.2</v>
      </c>
      <c r="D22" s="26">
        <v>4.7788999999999998E-2</v>
      </c>
      <c r="E22" s="26">
        <v>0.15221100000000001</v>
      </c>
      <c r="F22" s="1"/>
    </row>
    <row r="23" spans="1:6" ht="15.5" x14ac:dyDescent="0.35">
      <c r="A23" s="8">
        <v>20</v>
      </c>
      <c r="B23" s="8" t="s">
        <v>533</v>
      </c>
      <c r="C23" s="23">
        <v>0.1</v>
      </c>
      <c r="D23" s="26">
        <v>8.5294049999999996E-2</v>
      </c>
      <c r="E23" s="26">
        <v>1.4705950000000009E-2</v>
      </c>
      <c r="F23" s="1"/>
    </row>
    <row r="24" spans="1:6" ht="15.5" x14ac:dyDescent="0.35">
      <c r="A24" s="8">
        <v>21</v>
      </c>
      <c r="B24" s="8" t="s">
        <v>534</v>
      </c>
      <c r="C24" s="23">
        <v>0.1</v>
      </c>
      <c r="D24" s="26">
        <v>8.1609940000000006E-2</v>
      </c>
      <c r="E24" s="26">
        <v>1.839006E-2</v>
      </c>
      <c r="F24" s="1"/>
    </row>
    <row r="25" spans="1:6" ht="15.5" x14ac:dyDescent="0.35">
      <c r="A25" s="8">
        <v>22</v>
      </c>
      <c r="B25" s="8" t="s">
        <v>535</v>
      </c>
      <c r="C25" s="23">
        <v>0.2</v>
      </c>
      <c r="D25" s="26">
        <v>0.15623020999999998</v>
      </c>
      <c r="E25" s="26">
        <v>4.3769790000000031E-2</v>
      </c>
      <c r="F25" s="1"/>
    </row>
    <row r="26" spans="1:6" ht="15.5" x14ac:dyDescent="0.35">
      <c r="A26" s="8">
        <v>23</v>
      </c>
      <c r="B26" s="8" t="s">
        <v>536</v>
      </c>
      <c r="C26" s="23">
        <v>0.1</v>
      </c>
      <c r="D26" s="26">
        <v>9.3269849999999987E-2</v>
      </c>
      <c r="E26" s="26">
        <v>6.7301500000000181E-3</v>
      </c>
      <c r="F26" s="1"/>
    </row>
    <row r="27" spans="1:6" ht="15.5" x14ac:dyDescent="0.35">
      <c r="A27" s="8">
        <v>24</v>
      </c>
      <c r="B27" s="8" t="s">
        <v>537</v>
      </c>
      <c r="C27" s="23">
        <v>0.6</v>
      </c>
      <c r="D27" s="26">
        <v>0.28239950000000003</v>
      </c>
      <c r="E27" s="26">
        <v>0.31760049999999995</v>
      </c>
      <c r="F27" s="1"/>
    </row>
    <row r="28" spans="1:6" ht="15.5" x14ac:dyDescent="0.35">
      <c r="A28" s="8">
        <v>25</v>
      </c>
      <c r="B28" s="8" t="s">
        <v>538</v>
      </c>
      <c r="C28" s="23">
        <v>0.6</v>
      </c>
      <c r="D28" s="26">
        <v>0.37199944000000001</v>
      </c>
      <c r="E28" s="26">
        <v>0.22800055999999996</v>
      </c>
      <c r="F28" s="1"/>
    </row>
    <row r="29" spans="1:6" ht="15.5" x14ac:dyDescent="0.35">
      <c r="A29" s="8">
        <v>26</v>
      </c>
      <c r="B29" s="8" t="s">
        <v>539</v>
      </c>
      <c r="C29" s="23">
        <v>0.1</v>
      </c>
      <c r="D29" s="26">
        <v>9.9855049999999987E-2</v>
      </c>
      <c r="E29" s="26">
        <v>1.4495000000001868E-4</v>
      </c>
      <c r="F29" s="1"/>
    </row>
    <row r="30" spans="1:6" ht="15.5" x14ac:dyDescent="0.35">
      <c r="A30" s="8">
        <v>27</v>
      </c>
      <c r="B30" s="8" t="s">
        <v>540</v>
      </c>
      <c r="C30" s="23">
        <v>2.5000000000000001E-2</v>
      </c>
      <c r="D30" s="26">
        <v>1.1972799999999999E-2</v>
      </c>
      <c r="E30" s="26">
        <v>1.3027200000000003E-2</v>
      </c>
      <c r="F30" s="1"/>
    </row>
    <row r="31" spans="1:6" ht="15.5" x14ac:dyDescent="0.35">
      <c r="A31" s="8">
        <v>28</v>
      </c>
      <c r="B31" s="8" t="s">
        <v>541</v>
      </c>
      <c r="C31" s="23">
        <v>0</v>
      </c>
      <c r="D31" s="26">
        <v>3.3349999999999999E-3</v>
      </c>
      <c r="E31" s="26">
        <v>-3.3349999999999999E-3</v>
      </c>
      <c r="F31" s="1"/>
    </row>
    <row r="32" spans="1:6" ht="15.5" x14ac:dyDescent="0.35">
      <c r="A32" s="8">
        <v>29</v>
      </c>
      <c r="B32" s="8" t="s">
        <v>542</v>
      </c>
      <c r="C32" s="23">
        <v>0</v>
      </c>
      <c r="D32" s="26">
        <v>0.42321190000000003</v>
      </c>
      <c r="E32" s="26">
        <v>-0.42321190000000003</v>
      </c>
      <c r="F32" s="1"/>
    </row>
    <row r="33" spans="1:6" ht="15.5" x14ac:dyDescent="0.35">
      <c r="A33" s="8"/>
      <c r="B33" s="29" t="s">
        <v>509</v>
      </c>
      <c r="C33" s="21">
        <v>6.299999999999998</v>
      </c>
      <c r="D33" s="28">
        <v>4.8870475199999994</v>
      </c>
      <c r="E33" s="23"/>
      <c r="F33" s="1"/>
    </row>
    <row r="34" spans="1:6" ht="15.5" x14ac:dyDescent="0.35">
      <c r="B34" s="38" t="s">
        <v>546</v>
      </c>
    </row>
  </sheetData>
  <pageMargins left="0.25" right="0.25"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BB1-27CC-4CC7-A970-1D0CAD6B5864}">
  <dimension ref="A1:D36"/>
  <sheetViews>
    <sheetView workbookViewId="0">
      <selection activeCell="K9" sqref="K9"/>
    </sheetView>
  </sheetViews>
  <sheetFormatPr defaultRowHeight="14.5" x14ac:dyDescent="0.35"/>
  <cols>
    <col min="2" max="2" width="46" customWidth="1"/>
    <col min="3" max="3" width="13.453125" style="24" customWidth="1"/>
    <col min="4" max="4" width="14.54296875" style="24" customWidth="1"/>
  </cols>
  <sheetData>
    <row r="1" spans="1:4" ht="15.5" x14ac:dyDescent="0.35">
      <c r="A1" s="18"/>
      <c r="B1" s="43" t="s">
        <v>585</v>
      </c>
      <c r="C1" s="44"/>
      <c r="D1" s="44"/>
    </row>
    <row r="2" spans="1:4" ht="15.5" x14ac:dyDescent="0.35">
      <c r="A2" s="39" t="s">
        <v>547</v>
      </c>
      <c r="B2" s="40" t="s">
        <v>548</v>
      </c>
      <c r="C2" s="21" t="s">
        <v>480</v>
      </c>
      <c r="D2" s="21" t="s">
        <v>487</v>
      </c>
    </row>
    <row r="3" spans="1:4" ht="15.5" x14ac:dyDescent="0.35">
      <c r="A3" s="41">
        <v>1</v>
      </c>
      <c r="B3" s="33" t="s">
        <v>549</v>
      </c>
      <c r="C3" s="20">
        <v>5.2762439260000003</v>
      </c>
      <c r="D3" s="20">
        <v>15.896449759003231</v>
      </c>
    </row>
    <row r="4" spans="1:4" ht="15.5" x14ac:dyDescent="0.35">
      <c r="A4" s="41">
        <v>2</v>
      </c>
      <c r="B4" s="33" t="s">
        <v>550</v>
      </c>
      <c r="C4" s="20">
        <v>4.4180770600000008</v>
      </c>
      <c r="D4" s="20">
        <v>13.310935013752948</v>
      </c>
    </row>
    <row r="5" spans="1:4" ht="15.5" x14ac:dyDescent="0.35">
      <c r="A5" s="41">
        <v>3</v>
      </c>
      <c r="B5" s="33" t="s">
        <v>551</v>
      </c>
      <c r="C5" s="20">
        <v>3.9540339000000002</v>
      </c>
      <c r="D5" s="20">
        <v>11.912849769323879</v>
      </c>
    </row>
    <row r="6" spans="1:4" ht="15.5" x14ac:dyDescent="0.35">
      <c r="A6" s="41">
        <v>4</v>
      </c>
      <c r="B6" s="33" t="s">
        <v>552</v>
      </c>
      <c r="C6" s="20">
        <v>3.4025278200000004</v>
      </c>
      <c r="D6" s="20">
        <v>10.251253221578368</v>
      </c>
    </row>
    <row r="7" spans="1:4" ht="15.5" x14ac:dyDescent="0.35">
      <c r="A7" s="41">
        <v>5</v>
      </c>
      <c r="B7" s="33" t="s">
        <v>553</v>
      </c>
      <c r="C7" s="20">
        <v>3.0124332200000001</v>
      </c>
      <c r="D7" s="20">
        <v>9.0759627503397446</v>
      </c>
    </row>
    <row r="8" spans="1:4" ht="15.5" x14ac:dyDescent="0.35">
      <c r="A8" s="41">
        <v>6</v>
      </c>
      <c r="B8" s="33" t="s">
        <v>554</v>
      </c>
      <c r="C8" s="20">
        <v>2.2892832799999998</v>
      </c>
      <c r="D8" s="20">
        <v>6.8972316585512852</v>
      </c>
    </row>
    <row r="9" spans="1:4" ht="15.5" x14ac:dyDescent="0.35">
      <c r="A9" s="41">
        <v>7</v>
      </c>
      <c r="B9" s="33" t="s">
        <v>555</v>
      </c>
      <c r="C9" s="20">
        <v>1.6238069500000001</v>
      </c>
      <c r="D9" s="20">
        <v>4.892261609020097</v>
      </c>
    </row>
    <row r="10" spans="1:4" ht="15.5" x14ac:dyDescent="0.35">
      <c r="A10" s="41">
        <v>8</v>
      </c>
      <c r="B10" s="33" t="s">
        <v>556</v>
      </c>
      <c r="C10" s="20">
        <v>1.4436192700000001</v>
      </c>
      <c r="D10" s="20">
        <v>4.3493859492734757</v>
      </c>
    </row>
    <row r="11" spans="1:4" ht="15.5" x14ac:dyDescent="0.35">
      <c r="A11" s="41">
        <v>9</v>
      </c>
      <c r="B11" s="33" t="s">
        <v>557</v>
      </c>
      <c r="C11" s="20">
        <v>1.3967679199999998</v>
      </c>
      <c r="D11" s="20">
        <v>4.2082305853702948</v>
      </c>
    </row>
    <row r="12" spans="1:4" ht="15.5" x14ac:dyDescent="0.35">
      <c r="A12" s="41">
        <v>10</v>
      </c>
      <c r="B12" s="33" t="s">
        <v>558</v>
      </c>
      <c r="C12" s="20">
        <v>1.28039503</v>
      </c>
      <c r="D12" s="20">
        <v>3.8576183268886335</v>
      </c>
    </row>
    <row r="13" spans="1:4" ht="15.5" x14ac:dyDescent="0.35">
      <c r="A13" s="41">
        <v>11</v>
      </c>
      <c r="B13" s="33" t="s">
        <v>559</v>
      </c>
      <c r="C13" s="20">
        <v>1.0045653300000001</v>
      </c>
      <c r="D13" s="20">
        <v>3.0265890891226972</v>
      </c>
    </row>
    <row r="14" spans="1:4" ht="15.5" x14ac:dyDescent="0.35">
      <c r="A14" s="41">
        <v>12</v>
      </c>
      <c r="B14" s="33" t="s">
        <v>560</v>
      </c>
      <c r="C14" s="20">
        <v>0.79056097999999997</v>
      </c>
      <c r="D14" s="20">
        <v>2.3818293991433555</v>
      </c>
    </row>
    <row r="15" spans="1:4" ht="15.5" x14ac:dyDescent="0.35">
      <c r="A15" s="41">
        <v>13</v>
      </c>
      <c r="B15" s="33" t="s">
        <v>561</v>
      </c>
      <c r="C15" s="20">
        <v>0.71047915000000006</v>
      </c>
      <c r="D15" s="20">
        <v>2.1405560984661576</v>
      </c>
    </row>
    <row r="16" spans="1:4" ht="15.5" x14ac:dyDescent="0.35">
      <c r="A16" s="41">
        <v>14</v>
      </c>
      <c r="B16" s="33" t="s">
        <v>562</v>
      </c>
      <c r="C16" s="20">
        <v>0.38165245000000003</v>
      </c>
      <c r="D16" s="20">
        <v>1.1498556704191112</v>
      </c>
    </row>
    <row r="17" spans="1:4" ht="15.5" x14ac:dyDescent="0.35">
      <c r="A17" s="41">
        <v>15</v>
      </c>
      <c r="B17" s="33" t="s">
        <v>563</v>
      </c>
      <c r="C17" s="20">
        <v>0.35968240999999995</v>
      </c>
      <c r="D17" s="20">
        <v>1.0836635758227455</v>
      </c>
    </row>
    <row r="18" spans="1:4" ht="15.5" x14ac:dyDescent="0.35">
      <c r="A18" s="41">
        <v>16</v>
      </c>
      <c r="B18" s="33" t="s">
        <v>564</v>
      </c>
      <c r="C18" s="20">
        <v>0.24425480999999999</v>
      </c>
      <c r="D18" s="20">
        <v>0.73589931967066535</v>
      </c>
    </row>
    <row r="19" spans="1:4" ht="15.5" x14ac:dyDescent="0.35">
      <c r="A19" s="41">
        <v>17</v>
      </c>
      <c r="B19" s="33" t="s">
        <v>565</v>
      </c>
      <c r="C19" s="20">
        <v>0.2299052</v>
      </c>
      <c r="D19" s="20">
        <v>0.69266631952405877</v>
      </c>
    </row>
    <row r="20" spans="1:4" ht="15.5" x14ac:dyDescent="0.35">
      <c r="A20" s="41">
        <v>18</v>
      </c>
      <c r="B20" s="33" t="s">
        <v>566</v>
      </c>
      <c r="C20" s="20">
        <v>0.18737570000000001</v>
      </c>
      <c r="D20" s="20">
        <v>0.5645319744279127</v>
      </c>
    </row>
    <row r="21" spans="1:4" ht="15.5" x14ac:dyDescent="0.35">
      <c r="A21" s="41">
        <v>19</v>
      </c>
      <c r="B21" s="33" t="s">
        <v>567</v>
      </c>
      <c r="C21" s="20">
        <v>0.17451413000000002</v>
      </c>
      <c r="D21" s="20">
        <v>0.52578219253867731</v>
      </c>
    </row>
    <row r="22" spans="1:4" ht="15.5" x14ac:dyDescent="0.35">
      <c r="A22" s="41">
        <v>20</v>
      </c>
      <c r="B22" s="33" t="s">
        <v>568</v>
      </c>
      <c r="C22" s="20">
        <v>0.14983394</v>
      </c>
      <c r="D22" s="20">
        <v>0.45142486450758246</v>
      </c>
    </row>
    <row r="23" spans="1:4" ht="15.5" x14ac:dyDescent="0.35">
      <c r="A23" s="41">
        <v>21</v>
      </c>
      <c r="B23" s="33" t="s">
        <v>569</v>
      </c>
      <c r="C23" s="20">
        <v>0.14830929999999998</v>
      </c>
      <c r="D23" s="20">
        <v>0.44683137650731464</v>
      </c>
    </row>
    <row r="24" spans="1:4" ht="15.5" x14ac:dyDescent="0.35">
      <c r="A24" s="41">
        <v>22</v>
      </c>
      <c r="B24" s="33" t="s">
        <v>570</v>
      </c>
      <c r="C24" s="20">
        <v>0.12925</v>
      </c>
      <c r="D24" s="20">
        <v>0.38940885981911061</v>
      </c>
    </row>
    <row r="25" spans="1:4" ht="15.5" x14ac:dyDescent="0.35">
      <c r="A25" s="41">
        <v>23</v>
      </c>
      <c r="B25" s="33" t="s">
        <v>571</v>
      </c>
      <c r="C25" s="20">
        <v>0.1259498</v>
      </c>
      <c r="D25" s="20">
        <v>0.37946590338448755</v>
      </c>
    </row>
    <row r="26" spans="1:4" ht="15.5" x14ac:dyDescent="0.35">
      <c r="A26" s="41">
        <v>24</v>
      </c>
      <c r="B26" s="33" t="s">
        <v>572</v>
      </c>
      <c r="C26" s="20">
        <v>0.11304235</v>
      </c>
      <c r="D26" s="20">
        <v>0.34057789264814575</v>
      </c>
    </row>
    <row r="27" spans="1:4" ht="15.5" x14ac:dyDescent="0.35">
      <c r="A27" s="41">
        <v>25</v>
      </c>
      <c r="B27" s="33" t="s">
        <v>573</v>
      </c>
      <c r="C27" s="20">
        <v>0.1081294</v>
      </c>
      <c r="D27" s="20">
        <v>0.3257759873649867</v>
      </c>
    </row>
    <row r="28" spans="1:4" ht="15.5" x14ac:dyDescent="0.35">
      <c r="A28" s="41">
        <v>26</v>
      </c>
      <c r="B28" s="33" t="s">
        <v>574</v>
      </c>
      <c r="C28" s="20">
        <v>8.0395999999999995E-2</v>
      </c>
      <c r="D28" s="20">
        <v>0.24221984289375023</v>
      </c>
    </row>
    <row r="29" spans="1:4" ht="15.5" x14ac:dyDescent="0.35">
      <c r="A29" s="41">
        <v>27</v>
      </c>
      <c r="B29" s="33" t="s">
        <v>575</v>
      </c>
      <c r="C29" s="20">
        <v>7.3375499999999996E-2</v>
      </c>
      <c r="D29" s="20">
        <v>0.22106823824879807</v>
      </c>
    </row>
    <row r="30" spans="1:4" ht="15.5" x14ac:dyDescent="0.35">
      <c r="A30" s="41">
        <v>28</v>
      </c>
      <c r="B30" s="33" t="s">
        <v>576</v>
      </c>
      <c r="C30" s="20">
        <v>4.18783E-2</v>
      </c>
      <c r="D30" s="20">
        <v>0.12617238726624883</v>
      </c>
    </row>
    <row r="31" spans="1:4" ht="15.5" x14ac:dyDescent="0.35">
      <c r="A31" s="41">
        <v>29</v>
      </c>
      <c r="B31" s="33" t="s">
        <v>577</v>
      </c>
      <c r="C31" s="20">
        <v>3.9504089999999999E-2</v>
      </c>
      <c r="D31" s="20">
        <v>0.1190192854552536</v>
      </c>
    </row>
    <row r="32" spans="1:4" ht="15.5" x14ac:dyDescent="0.35">
      <c r="A32" s="41">
        <v>30</v>
      </c>
      <c r="B32" s="33" t="s">
        <v>578</v>
      </c>
      <c r="C32" s="20">
        <v>1.488E-3</v>
      </c>
      <c r="D32" s="20">
        <v>4.4830977439909983E-3</v>
      </c>
    </row>
    <row r="33" spans="1:4" ht="15.5" x14ac:dyDescent="0.35">
      <c r="A33" s="41">
        <v>31</v>
      </c>
      <c r="B33" s="33" t="s">
        <v>579</v>
      </c>
      <c r="C33" s="20">
        <v>0</v>
      </c>
      <c r="D33" s="20">
        <v>0</v>
      </c>
    </row>
    <row r="34" spans="1:4" ht="15.5" x14ac:dyDescent="0.35">
      <c r="A34" s="41">
        <v>32</v>
      </c>
      <c r="B34" s="33" t="s">
        <v>580</v>
      </c>
      <c r="C34" s="20">
        <v>0</v>
      </c>
      <c r="D34" s="20">
        <v>0</v>
      </c>
    </row>
    <row r="35" spans="1:4" ht="15.5" x14ac:dyDescent="0.35">
      <c r="A35" s="41">
        <v>33</v>
      </c>
      <c r="B35" s="33" t="s">
        <v>581</v>
      </c>
      <c r="C35" s="20">
        <v>0</v>
      </c>
      <c r="D35" s="20">
        <v>0</v>
      </c>
    </row>
    <row r="36" spans="1:4" ht="15.5" x14ac:dyDescent="0.35">
      <c r="A36" s="43"/>
      <c r="B36" s="42" t="s">
        <v>511</v>
      </c>
      <c r="C36" s="45">
        <f>SUM(C3:C35)</f>
        <v>33.191335216000006</v>
      </c>
      <c r="D36" s="22"/>
    </row>
  </sheetData>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proc_indnt</vt:lpstr>
      <vt:lpstr>ceil_dstr_dz</vt:lpstr>
      <vt:lpstr>ceil_dis_cf</vt:lpstr>
      <vt:lpstr>Med_class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Kumar Thapa</dc:creator>
  <cp:lastModifiedBy>Nirmal Kumar Thapa</cp:lastModifiedBy>
  <cp:lastPrinted>2025-06-27T10:02:29Z</cp:lastPrinted>
  <dcterms:created xsi:type="dcterms:W3CDTF">2025-06-24T10:46:32Z</dcterms:created>
  <dcterms:modified xsi:type="dcterms:W3CDTF">2025-06-28T04:59:47Z</dcterms:modified>
</cp:coreProperties>
</file>