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202300"/>
  <mc:AlternateContent xmlns:mc="http://schemas.openxmlformats.org/markup-compatibility/2006">
    <mc:Choice Requires="x15">
      <x15ac:absPath xmlns:x15ac="http://schemas.microsoft.com/office/spreadsheetml/2010/11/ac" url="D:\work folder\DVEU\DVEU24-25\tender 2024-25\"/>
    </mc:Choice>
  </mc:AlternateContent>
  <xr:revisionPtr revIDLastSave="0" documentId="13_ncr:1_{128A55E0-A87F-4CFF-8C0A-398B350ED252}" xr6:coauthVersionLast="47" xr6:coauthVersionMax="47" xr10:uidLastSave="{00000000-0000-0000-0000-000000000000}"/>
  <bookViews>
    <workbookView xWindow="-110" yWindow="-110" windowWidth="19420" windowHeight="11020" activeTab="2" xr2:uid="{2D12196B-C522-4F62-A504-023C9F7E64FA}"/>
  </bookViews>
  <sheets>
    <sheet name="med25" sheetId="1" r:id="rId1"/>
    <sheet name="consumables" sheetId="3" r:id="rId2"/>
    <sheet name="unsupplid" sheetId="6" r:id="rId3"/>
    <sheet name="vaccine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6" l="1"/>
  <c r="G19" i="6"/>
  <c r="G18" i="6"/>
  <c r="G17" i="6"/>
  <c r="G16" i="6"/>
  <c r="G15" i="6"/>
  <c r="G14" i="6"/>
  <c r="G13" i="6"/>
  <c r="G12" i="6"/>
  <c r="G11" i="6"/>
  <c r="G10" i="6"/>
  <c r="G20" i="6" s="1"/>
  <c r="G8" i="6"/>
  <c r="G7" i="6"/>
  <c r="G9" i="6" s="1"/>
  <c r="G5" i="6"/>
  <c r="G4" i="6"/>
  <c r="G6" i="6" s="1"/>
  <c r="G22" i="6" s="1"/>
  <c r="E18" i="5"/>
  <c r="E17" i="5"/>
  <c r="F3" i="3"/>
  <c r="F4" i="3"/>
  <c r="F5" i="3"/>
  <c r="F6" i="3"/>
  <c r="F7" i="3"/>
  <c r="F8" i="3"/>
  <c r="F9" i="3"/>
  <c r="F10" i="3"/>
  <c r="F11" i="3"/>
  <c r="F12" i="3"/>
  <c r="F13" i="3"/>
  <c r="F14" i="3"/>
  <c r="F15" i="3"/>
  <c r="F16" i="3"/>
  <c r="F17" i="3"/>
  <c r="F18" i="3"/>
  <c r="F19"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8" i="3"/>
  <c r="F79" i="3"/>
  <c r="F80" i="3"/>
  <c r="F81" i="3"/>
  <c r="F82" i="3"/>
  <c r="F83" i="3"/>
  <c r="F84" i="3"/>
  <c r="F85" i="3"/>
  <c r="F86" i="3"/>
  <c r="F87" i="3"/>
  <c r="F88" i="3"/>
  <c r="F89" i="3"/>
  <c r="F90" i="3"/>
  <c r="F96" i="3"/>
  <c r="F97" i="3"/>
  <c r="F98" i="3"/>
  <c r="F99" i="3"/>
  <c r="F100" i="3"/>
  <c r="F101" i="3"/>
  <c r="G220" i="1"/>
  <c r="G218" i="1"/>
  <c r="G217" i="1"/>
  <c r="G216" i="1"/>
  <c r="G215" i="1"/>
  <c r="G214" i="1"/>
  <c r="G213" i="1"/>
  <c r="G212" i="1"/>
  <c r="G211" i="1"/>
  <c r="G210" i="1"/>
  <c r="G209" i="1"/>
  <c r="G208" i="1"/>
  <c r="G207" i="1"/>
  <c r="G206" i="1"/>
  <c r="G205" i="1"/>
  <c r="G204" i="1"/>
  <c r="G202" i="1"/>
  <c r="G200" i="1"/>
  <c r="G199" i="1"/>
  <c r="G197" i="1"/>
  <c r="G195" i="1"/>
  <c r="G194" i="1"/>
  <c r="G192" i="1"/>
  <c r="G191" i="1"/>
  <c r="G189" i="1"/>
  <c r="G188" i="1"/>
  <c r="G187" i="1"/>
  <c r="G186" i="1"/>
  <c r="G185" i="1"/>
  <c r="G183" i="1"/>
  <c r="G182" i="1"/>
  <c r="G181" i="1"/>
  <c r="G179" i="1"/>
  <c r="G178" i="1"/>
  <c r="G177" i="1"/>
  <c r="G175" i="1"/>
  <c r="G174" i="1"/>
  <c r="G172" i="1"/>
  <c r="G171" i="1"/>
  <c r="G170" i="1"/>
  <c r="G169" i="1"/>
  <c r="G167" i="1"/>
  <c r="G166" i="1"/>
  <c r="G165" i="1"/>
  <c r="G164" i="1"/>
  <c r="G163" i="1"/>
  <c r="G162" i="1"/>
  <c r="G161" i="1"/>
  <c r="G159" i="1"/>
  <c r="G157" i="1"/>
  <c r="G156" i="1"/>
  <c r="G155" i="1"/>
  <c r="G154" i="1"/>
  <c r="G153" i="1"/>
  <c r="G152" i="1"/>
  <c r="G151" i="1"/>
  <c r="G150" i="1"/>
  <c r="G149" i="1"/>
  <c r="G148" i="1"/>
  <c r="G147" i="1"/>
  <c r="G146" i="1"/>
  <c r="G144" i="1"/>
  <c r="G143" i="1"/>
  <c r="G142" i="1"/>
  <c r="G140" i="1"/>
  <c r="G139" i="1"/>
  <c r="G138" i="1"/>
  <c r="G137" i="1"/>
  <c r="G136" i="1"/>
  <c r="G135" i="1"/>
  <c r="G134" i="1"/>
  <c r="G132" i="1"/>
  <c r="G131" i="1"/>
  <c r="G130" i="1"/>
  <c r="G129" i="1"/>
  <c r="G128" i="1"/>
  <c r="G127" i="1"/>
  <c r="G126" i="1"/>
  <c r="G125" i="1"/>
  <c r="G124" i="1"/>
  <c r="G122" i="1"/>
  <c r="G120" i="1"/>
  <c r="G119" i="1"/>
  <c r="G118" i="1"/>
  <c r="G116" i="1"/>
  <c r="G115" i="1"/>
  <c r="G113" i="1"/>
  <c r="G112" i="1"/>
  <c r="G111" i="1"/>
  <c r="G110" i="1"/>
  <c r="G109" i="1"/>
  <c r="G107" i="1"/>
  <c r="G106" i="1"/>
  <c r="G105" i="1"/>
  <c r="G104" i="1"/>
  <c r="G102" i="1"/>
  <c r="G101" i="1"/>
  <c r="G100" i="1"/>
  <c r="G99" i="1"/>
  <c r="G98" i="1"/>
  <c r="G97" i="1"/>
  <c r="G95" i="1"/>
  <c r="G94" i="1"/>
  <c r="G93" i="1"/>
  <c r="G92" i="1"/>
  <c r="G90" i="1"/>
  <c r="G89" i="1"/>
  <c r="G88" i="1"/>
  <c r="G87" i="1"/>
  <c r="G86" i="1"/>
  <c r="G84" i="1"/>
  <c r="G83" i="1"/>
  <c r="G81" i="1"/>
  <c r="G80" i="1"/>
  <c r="G78" i="1"/>
  <c r="G76" i="1"/>
  <c r="G74" i="1"/>
  <c r="G73" i="1"/>
  <c r="G72" i="1"/>
  <c r="G70" i="1"/>
  <c r="G69" i="1"/>
  <c r="G67" i="1"/>
  <c r="G65" i="1"/>
  <c r="G64" i="1"/>
  <c r="G63" i="1"/>
  <c r="G61" i="1"/>
  <c r="G60" i="1"/>
  <c r="G57" i="1"/>
  <c r="G56" i="1"/>
  <c r="G54" i="1"/>
  <c r="G51" i="1"/>
  <c r="G50" i="1"/>
  <c r="G49" i="1"/>
  <c r="G47" i="1"/>
  <c r="G46" i="1"/>
  <c r="G45" i="1"/>
  <c r="G44" i="1"/>
  <c r="G43" i="1"/>
  <c r="G41" i="1"/>
  <c r="G40" i="1"/>
  <c r="G39" i="1"/>
  <c r="G38" i="1"/>
  <c r="G36" i="1"/>
  <c r="G34" i="1"/>
  <c r="G33" i="1"/>
  <c r="G31" i="1"/>
  <c r="G30" i="1"/>
  <c r="G29" i="1"/>
  <c r="G26" i="1"/>
  <c r="G25" i="1"/>
  <c r="G24" i="1"/>
  <c r="G23" i="1"/>
  <c r="G22" i="1"/>
  <c r="G21" i="1"/>
  <c r="G20" i="1"/>
  <c r="G19" i="1"/>
  <c r="G18" i="1"/>
  <c r="G17" i="1"/>
  <c r="G16" i="1"/>
  <c r="G15" i="1"/>
  <c r="G14" i="1"/>
  <c r="G13" i="1"/>
  <c r="G12" i="1"/>
  <c r="G11" i="1"/>
  <c r="G10" i="1"/>
  <c r="G9" i="1"/>
  <c r="G8" i="1"/>
  <c r="G7" i="1"/>
  <c r="G6" i="1"/>
  <c r="G5" i="1"/>
  <c r="G4" i="1"/>
</calcChain>
</file>

<file path=xl/sharedStrings.xml><?xml version="1.0" encoding="utf-8"?>
<sst xmlns="http://schemas.openxmlformats.org/spreadsheetml/2006/main" count="901" uniqueCount="647">
  <si>
    <t>Sl. No.</t>
  </si>
  <si>
    <t>Generic Name</t>
  </si>
  <si>
    <t>Composition/Strength</t>
  </si>
  <si>
    <t>Presentation</t>
  </si>
  <si>
    <t>Amount (Nu.)</t>
  </si>
  <si>
    <t>I</t>
  </si>
  <si>
    <t>ANTIMICROBIALS</t>
  </si>
  <si>
    <t>1.5 gm/bolus</t>
  </si>
  <si>
    <t>2 boli/strip</t>
  </si>
  <si>
    <t>10 tab/strip</t>
  </si>
  <si>
    <t>1 gm + 1 gm</t>
  </si>
  <si>
    <t>2 gm vial</t>
  </si>
  <si>
    <t>100 mg/ ml</t>
  </si>
  <si>
    <t>100 ml vial</t>
  </si>
  <si>
    <t>24 lakhs IU per vial</t>
  </si>
  <si>
    <t>24 lakhs IU vial</t>
  </si>
  <si>
    <t>600,000 IU</t>
  </si>
  <si>
    <t>600,000 IU vial</t>
  </si>
  <si>
    <t>1 gm/vial</t>
  </si>
  <si>
    <t>1 gm vial</t>
  </si>
  <si>
    <t>Ceftriaxone 500 mg</t>
  </si>
  <si>
    <t>500 mg/vial</t>
  </si>
  <si>
    <t>150 mg/ tab</t>
  </si>
  <si>
    <t>50 mg tab</t>
  </si>
  <si>
    <t>100 tab/jar</t>
  </si>
  <si>
    <t>Enrofloxacin 100 mg/ml</t>
  </si>
  <si>
    <t>30 ml vial</t>
  </si>
  <si>
    <t>150 mg tab</t>
  </si>
  <si>
    <t>Gentamicin Sulphate - 0.1% W/W</t>
  </si>
  <si>
    <t>50 gm or 120 gm tube</t>
  </si>
  <si>
    <t>40 mg/ml</t>
  </si>
  <si>
    <t>500 mg/ml</t>
  </si>
  <si>
    <t>200 mg/ml</t>
  </si>
  <si>
    <t>50 mg/ml</t>
  </si>
  <si>
    <t>50 ml vial</t>
  </si>
  <si>
    <t>Streptomycin sulphate 2.5 g + Procaine penicillin G 15 lacs IU + Penicillin G Sodium 5 lacs IU</t>
  </si>
  <si>
    <t>2.5 gm vial</t>
  </si>
  <si>
    <t>100 gm sachet</t>
  </si>
  <si>
    <t>5 gm per 100gm</t>
  </si>
  <si>
    <t>400 mg+2 gm</t>
  </si>
  <si>
    <t>4 boli/strip</t>
  </si>
  <si>
    <t>II</t>
  </si>
  <si>
    <t>ANTHELMINTICS</t>
  </si>
  <si>
    <t>A</t>
  </si>
  <si>
    <t>FLUKICIDE</t>
  </si>
  <si>
    <t>12 tab/strip</t>
  </si>
  <si>
    <t>Levamisole 3.0 % + Oxyclozanide 6 % W/V</t>
  </si>
  <si>
    <t>1L jar</t>
  </si>
  <si>
    <t>900 mg bolus</t>
  </si>
  <si>
    <t>5 boli/strip</t>
  </si>
  <si>
    <t>B</t>
  </si>
  <si>
    <t>NEMATICIDE</t>
  </si>
  <si>
    <t>1.5 gm bolus</t>
  </si>
  <si>
    <t>40 % solution</t>
  </si>
  <si>
    <t>450 ml bottle</t>
  </si>
  <si>
    <t>C</t>
  </si>
  <si>
    <t>CESTOCIDE</t>
  </si>
  <si>
    <t>50 tab/jar</t>
  </si>
  <si>
    <t>D</t>
  </si>
  <si>
    <t>BROAD SPECTRUM ANTHELMINTICS</t>
  </si>
  <si>
    <t>1% W/V injectable liquid</t>
  </si>
  <si>
    <t>10 ml vial</t>
  </si>
  <si>
    <t>6 mg/ tab</t>
  </si>
  <si>
    <t>50 mg+144 mg+150 mg</t>
  </si>
  <si>
    <t>30% Tetramisole</t>
  </si>
  <si>
    <t>500 g tin</t>
  </si>
  <si>
    <t>III</t>
  </si>
  <si>
    <t>ACARICIDES/INSECTICIDES</t>
  </si>
  <si>
    <t>1.25 % EC</t>
  </si>
  <si>
    <t>1L bottle</t>
  </si>
  <si>
    <t>1% solution</t>
  </si>
  <si>
    <t>100 ml bottle</t>
  </si>
  <si>
    <t>100 gm tube</t>
  </si>
  <si>
    <t>Maggoticidal, Herbal</t>
  </si>
  <si>
    <t>40 g bottle</t>
  </si>
  <si>
    <t>IV</t>
  </si>
  <si>
    <t>ANTIFUNGALS</t>
  </si>
  <si>
    <t>1% ointment</t>
  </si>
  <si>
    <t>15 gm tube</t>
  </si>
  <si>
    <t>100 mg/tab</t>
  </si>
  <si>
    <t>10 tabs/ strip</t>
  </si>
  <si>
    <t>200 mg tab</t>
  </si>
  <si>
    <t>V</t>
  </si>
  <si>
    <t>ANTI-PROTOZOALS</t>
  </si>
  <si>
    <t>ANTI-HAEMOPROTOZOAL</t>
  </si>
  <si>
    <t>Diminazine 70 mg + Phenazone 375 mg</t>
  </si>
  <si>
    <t>3.3 % W/W, 18.7% W/W</t>
  </si>
  <si>
    <t>VI</t>
  </si>
  <si>
    <t>GASTROINTESTINAL DRUG</t>
  </si>
  <si>
    <t>RUMENOTORIC/STOMACHIC</t>
  </si>
  <si>
    <t>Antimony Pot. Tartrate 2g + FeSo4 2g + CuSo4 50mg + Cobalt chloride 100mg</t>
  </si>
  <si>
    <t>Herbal</t>
  </si>
  <si>
    <t>1 kg pkt</t>
  </si>
  <si>
    <t>ANTACIDS</t>
  </si>
  <si>
    <t>Dried aluminum hydroxide 25 0mg + Dimethyl polysiloxane 40 mg + Magnesium hydroxide 250 mg in each 5 ml</t>
  </si>
  <si>
    <t>450ml bottle</t>
  </si>
  <si>
    <t>Omeprazole sodium 42.6 mg/vial</t>
  </si>
  <si>
    <t>40 mg vial</t>
  </si>
  <si>
    <t>25 mg/ml</t>
  </si>
  <si>
    <t>2 ml amp</t>
  </si>
  <si>
    <t>ANTI-DIARRHOEALS</t>
  </si>
  <si>
    <t>2 mg tab</t>
  </si>
  <si>
    <t>1000 mg+7.5 mg/tab</t>
  </si>
  <si>
    <t>4 tab/strip</t>
  </si>
  <si>
    <t>E</t>
  </si>
  <si>
    <t>LAXATIVES</t>
  </si>
  <si>
    <t>20 mg/ml</t>
  </si>
  <si>
    <t>225 mg/12ml tube</t>
  </si>
  <si>
    <t>1 kg/jar</t>
  </si>
  <si>
    <t>450 ml</t>
  </si>
  <si>
    <t>F</t>
  </si>
  <si>
    <t>ANTISPASMODICS</t>
  </si>
  <si>
    <t>10 mg/ml</t>
  </si>
  <si>
    <t>G</t>
  </si>
  <si>
    <t>H</t>
  </si>
  <si>
    <t>METABOLIC ACIDOSIS</t>
  </si>
  <si>
    <t>7.5% solution W/V</t>
  </si>
  <si>
    <t>25 ml</t>
  </si>
  <si>
    <t>450 gm net</t>
  </si>
  <si>
    <t>450 gm pkt</t>
  </si>
  <si>
    <t>VII</t>
  </si>
  <si>
    <t>REPRODUCTIVE DRUGS (I/UTERINE PREPARATION)</t>
  </si>
  <si>
    <t>60 mg + 6g +100 0mg bolus</t>
  </si>
  <si>
    <t>VIII</t>
  </si>
  <si>
    <t>MINERALS</t>
  </si>
  <si>
    <t>Butaphosphan 100 mg + Cyanocobalamin 50 mcg per ml</t>
  </si>
  <si>
    <t>50 mg in 1ml</t>
  </si>
  <si>
    <t>400 gm pkt</t>
  </si>
  <si>
    <t>Ca, P, Mn, NaCl, Mg, Zn, I, Co, Cu</t>
  </si>
  <si>
    <t>FeSO4 50mg + Vit B12 20mcg + Yeast 300mg</t>
  </si>
  <si>
    <t>IX</t>
  </si>
  <si>
    <t>VITAMINS</t>
  </si>
  <si>
    <t>Thiamine 10 mg + Riboflavin 3mg + Niacinamide 10 0mg + vitamin B12 10 mcg</t>
  </si>
  <si>
    <t>Methylcobalamin 500 mcg + Vit B6 50 mg + Nicotinamide 50 mg per ml</t>
  </si>
  <si>
    <t>600,000 IU in 2 ml</t>
  </si>
  <si>
    <t>10 mg vit K (Phytomenadione) per ml</t>
  </si>
  <si>
    <t>1 ml amp</t>
  </si>
  <si>
    <t>X</t>
  </si>
  <si>
    <t>Calcium 25%, Magnesium hypophosphite 5% &amp; Dextrose monohydrate 10%</t>
  </si>
  <si>
    <t>5% Dextrose solution</t>
  </si>
  <si>
    <t>500 ml bottle</t>
  </si>
  <si>
    <t>Sodium chloride-0.9g, Glucose anhydrous-0.5g</t>
  </si>
  <si>
    <t>0.9% solution</t>
  </si>
  <si>
    <t>Sodium chloride 0.6 g, Pot. chloride 0.04 g, Calcium chloride 0.027 g, Sodium lactate 0.312 g in each 100 ml</t>
  </si>
  <si>
    <t>XI</t>
  </si>
  <si>
    <t>EYE/EAR OINTMENT/DROPS</t>
  </si>
  <si>
    <t>20 mg in each gram</t>
  </si>
  <si>
    <t>100 capsules per jar</t>
  </si>
  <si>
    <t>Ciprofloxacin 0.3%</t>
  </si>
  <si>
    <t>5 ml vial</t>
  </si>
  <si>
    <t>Cyclosporine 1%</t>
  </si>
  <si>
    <t>5 ml/container</t>
  </si>
  <si>
    <t>Hyaluronic acid (0.4%), Glycine (0.1%), Proline (0.075%), Leucine (0.01%), Lysine (0.01%), Bio salts (Sodium chloride, Disodium Phosphate, Potassium Chloride, Potassium Phosphate)</t>
  </si>
  <si>
    <t>XII</t>
  </si>
  <si>
    <t>ANALGESIC/ANTIPYRETICS/ANTI-INFLAMMATORY DRUGS</t>
  </si>
  <si>
    <t>25 mg/caplets</t>
  </si>
  <si>
    <t>100 caplets/ bottle</t>
  </si>
  <si>
    <t>Flunixin meglumine 50 mg per ml</t>
  </si>
  <si>
    <t>5 mg/ml</t>
  </si>
  <si>
    <t>30 ml/50 ml vial</t>
  </si>
  <si>
    <t>10mg/ml/50 mg/ml</t>
  </si>
  <si>
    <t>10 ml/20 ml vial</t>
  </si>
  <si>
    <t>XIII</t>
  </si>
  <si>
    <t>ANTIHISTAMINES</t>
  </si>
  <si>
    <t>10 mg in 1 ml</t>
  </si>
  <si>
    <t>4 mg per tablet</t>
  </si>
  <si>
    <t>XIV</t>
  </si>
  <si>
    <t>STEROIDS</t>
  </si>
  <si>
    <t>4 mg/ml</t>
  </si>
  <si>
    <t>5 mg tab</t>
  </si>
  <si>
    <t>XV</t>
  </si>
  <si>
    <t>IMMUNE MODULATOR</t>
  </si>
  <si>
    <t>3.6 mg/ tab</t>
  </si>
  <si>
    <t>100 tablets/ bottle</t>
  </si>
  <si>
    <t>XVI</t>
  </si>
  <si>
    <t>HORMONES</t>
  </si>
  <si>
    <t>0.004 mg/ml</t>
  </si>
  <si>
    <t>One device contains 3 medicated ring which contain - Green = Progesterone IP 186 mg, Pink = Progesterone IP 400 g</t>
  </si>
  <si>
    <t>1 insert/packet</t>
  </si>
  <si>
    <t>700 IU FSH/vial</t>
  </si>
  <si>
    <t>20 ml vial</t>
  </si>
  <si>
    <t>250 mg/ml</t>
  </si>
  <si>
    <t>2 ml vial</t>
  </si>
  <si>
    <t>0.5 mg/ml</t>
  </si>
  <si>
    <t>5 IU in 1 ml</t>
  </si>
  <si>
    <t>20 ml</t>
  </si>
  <si>
    <t>400IU PMSG + 200IU HCG</t>
  </si>
  <si>
    <t>One dose vial (5 ml)</t>
  </si>
  <si>
    <t>XVII</t>
  </si>
  <si>
    <t>ANAESTHETICS, SEDATIVES , TRANQUILIZERS</t>
  </si>
  <si>
    <t>&gt; 99% purity</t>
  </si>
  <si>
    <t>5 kg/ bag</t>
  </si>
  <si>
    <t>100% w/w</t>
  </si>
  <si>
    <t>250 ml/bottle</t>
  </si>
  <si>
    <t>50 mg per ml</t>
  </si>
  <si>
    <t>5 ml/10 ml vial</t>
  </si>
  <si>
    <t>2% solution</t>
  </si>
  <si>
    <t>10 ml</t>
  </si>
  <si>
    <t>20 mg per ml</t>
  </si>
  <si>
    <t>XVIII</t>
  </si>
  <si>
    <t>INTRAMMARY INFUSIONS</t>
  </si>
  <si>
    <t>250 mg/tube</t>
  </si>
  <si>
    <t>10 ml tube</t>
  </si>
  <si>
    <t>Procaine penicillin G IP 100, 000 units, Streptomycin sulphate 100mg, sulphamerazine 0.5 g, Hydrocortisone 20 mg</t>
  </si>
  <si>
    <t>6 ml tube</t>
  </si>
  <si>
    <t>Procaine penicillin G-100000 IU, Streptomycin sulphate-100 mg</t>
  </si>
  <si>
    <t>XIX</t>
  </si>
  <si>
    <t>ANTISEPTICS/DISINFECTANTS</t>
  </si>
  <si>
    <t>Pure Pharmaceutical grade</t>
  </si>
  <si>
    <t>500 gm pkt</t>
  </si>
  <si>
    <t>Cetrimide 15% + Chlorhexidine gluconate 7.5%</t>
  </si>
  <si>
    <t>1 L bottle</t>
  </si>
  <si>
    <t>37-40%</t>
  </si>
  <si>
    <t>500 ml Jar</t>
  </si>
  <si>
    <t>5% solution</t>
  </si>
  <si>
    <t>90 % Alcohol</t>
  </si>
  <si>
    <t>50 gm net</t>
  </si>
  <si>
    <t>XX</t>
  </si>
  <si>
    <t>EXPECTORANTS</t>
  </si>
  <si>
    <t>XXI</t>
  </si>
  <si>
    <t>NON-PATENT/CHEMICAL DRUGS</t>
  </si>
  <si>
    <t>400 gm net</t>
  </si>
  <si>
    <t>1 kg jar</t>
  </si>
  <si>
    <t>1000 ml net</t>
  </si>
  <si>
    <t>1 liter bottle</t>
  </si>
  <si>
    <t>XXII</t>
  </si>
  <si>
    <t>DIURETICS</t>
  </si>
  <si>
    <t>250 mg/tab</t>
  </si>
  <si>
    <t>10 tabs/ strips</t>
  </si>
  <si>
    <t>20 mg/tab</t>
  </si>
  <si>
    <t>XXIII</t>
  </si>
  <si>
    <t>ANTI-CONVULSANT DRUGS</t>
  </si>
  <si>
    <t>2 ml amp/ 10 ml vial</t>
  </si>
  <si>
    <t>30 mg tab</t>
  </si>
  <si>
    <t>XXIV</t>
  </si>
  <si>
    <t>ANTI-EMETICS</t>
  </si>
  <si>
    <t>25 mg tab</t>
  </si>
  <si>
    <t>XXV</t>
  </si>
  <si>
    <t>CARDIAC STIMULANTS</t>
  </si>
  <si>
    <t>1 mg/ml</t>
  </si>
  <si>
    <t>1 ml X 10 amp/pkt</t>
  </si>
  <si>
    <t>0.6 mg/ml</t>
  </si>
  <si>
    <t>10 ml ampoule</t>
  </si>
  <si>
    <t>XXVI</t>
  </si>
  <si>
    <t>HAEMOSTATICS</t>
  </si>
  <si>
    <t>Haemocoagulase 1IU + Sodium chloride IP 0.9% per ml</t>
  </si>
  <si>
    <t>125 mg/ml</t>
  </si>
  <si>
    <t>70-77 % Alcohol</t>
  </si>
  <si>
    <t>XXVII</t>
  </si>
  <si>
    <t>EMETICS</t>
  </si>
  <si>
    <t>3 mg tab</t>
  </si>
  <si>
    <t>30 mg/ml</t>
  </si>
  <si>
    <t>0.3 ml/ dropper</t>
  </si>
  <si>
    <t>XXVIII</t>
  </si>
  <si>
    <t>ANTINEOPLASTICS</t>
  </si>
  <si>
    <t>6% W/V</t>
  </si>
  <si>
    <t>1 mg per vial</t>
  </si>
  <si>
    <t>1 mg vial</t>
  </si>
  <si>
    <t>XXIX</t>
  </si>
  <si>
    <t>PSYCOTROPIC SUBSTANCE</t>
  </si>
  <si>
    <t>100 mg tab</t>
  </si>
  <si>
    <t>XXX</t>
  </si>
  <si>
    <t>TOXOIDS/ANTI-TOXINS</t>
  </si>
  <si>
    <t>0.5 ml/ml</t>
  </si>
  <si>
    <t>0.5 ml/1 ml amp</t>
  </si>
  <si>
    <t>1500 IU/vial</t>
  </si>
  <si>
    <t>1ml amp</t>
  </si>
  <si>
    <t>XXXI</t>
  </si>
  <si>
    <t>ANTIDOTE</t>
  </si>
  <si>
    <t>XXXII</t>
  </si>
  <si>
    <t>MISCELLANEOUS</t>
  </si>
  <si>
    <t>5 ml in 1 amp.</t>
  </si>
  <si>
    <t>5 ml amp</t>
  </si>
  <si>
    <t>XXXIII</t>
  </si>
  <si>
    <t>Acriflavine Neutral 100 %</t>
  </si>
  <si>
    <t>Each 100 g contains minimum of 99% Benzocaine</t>
  </si>
  <si>
    <t>450 ml vial</t>
  </si>
  <si>
    <t>Eco Marine tablet (Fish probiotics)</t>
  </si>
  <si>
    <t>80 tablets/jar</t>
  </si>
  <si>
    <t>25 gm packets</t>
  </si>
  <si>
    <t>Melafix (Fish bactericides)</t>
  </si>
  <si>
    <t>1% Melaleuca</t>
  </si>
  <si>
    <t>Methylene Blue (Fish fungicides)</t>
  </si>
  <si>
    <t>250 ml bottle</t>
  </si>
  <si>
    <t>Phenoxy ethanol (Fish Anaesthetics)</t>
  </si>
  <si>
    <t>Oxybispropanol and more than 5% praziquantel by weight</t>
  </si>
  <si>
    <t>470 ml Jar</t>
  </si>
  <si>
    <t>Salmon Gonadotropin Releasing Hormone analogue and Domperidone (Ovaprim)</t>
  </si>
  <si>
    <t>Spawn Pro</t>
  </si>
  <si>
    <t>Synthetic Salmon gonadotropin releasing hormone and Domperidone (Ovatide)</t>
  </si>
  <si>
    <t>V5 powder for pond aeration</t>
  </si>
  <si>
    <t>1 Kg Jar/pkt</t>
  </si>
  <si>
    <t>Amoxycillin trihydrate bolus</t>
  </si>
  <si>
    <t>Amoxycillin + Potassium clavulanate tablet</t>
  </si>
  <si>
    <t xml:space="preserve">375 mg/ tablet (250 mg amoxycillin + 125 mg potassium clavulanate) </t>
  </si>
  <si>
    <t>Ampicillin + Cloxacillin Inj.</t>
  </si>
  <si>
    <t>Azithromycin inj.</t>
  </si>
  <si>
    <t>Benzathine Penicillin Inj.</t>
  </si>
  <si>
    <t>Benzathine penicillin LA Inj.</t>
  </si>
  <si>
    <t>Cefotaxime Inj.</t>
  </si>
  <si>
    <t>Ceftriaxone Inj.</t>
  </si>
  <si>
    <t>Cephalexin bolus</t>
  </si>
  <si>
    <t>Clindamycin tablet</t>
  </si>
  <si>
    <t>Doxycycline hyclate tab</t>
  </si>
  <si>
    <t>Enrofloxacin inj.</t>
  </si>
  <si>
    <t>Enrofloxacin tab</t>
  </si>
  <si>
    <t>Gentamicin Cream</t>
  </si>
  <si>
    <t>Gentamicin inj.</t>
  </si>
  <si>
    <t>Metronidazole inj.</t>
  </si>
  <si>
    <t>Oxytetracycline LA Inj.</t>
  </si>
  <si>
    <t>Oxytetracycline SA</t>
  </si>
  <si>
    <t>Strepto-penicillin Inj.</t>
  </si>
  <si>
    <t>Sulphadiazine + Trimethoprim powder</t>
  </si>
  <si>
    <t xml:space="preserve">400 mg+80 mg/gm </t>
  </si>
  <si>
    <t>Sulphadimidine Inj.</t>
  </si>
  <si>
    <t>Tetracycline HCl W/S</t>
  </si>
  <si>
    <t>Trimethoprim + Sulphadiazine bolus</t>
  </si>
  <si>
    <t>Albendazole tab</t>
  </si>
  <si>
    <t>Levamisole + Oxyclozanide suspension</t>
  </si>
  <si>
    <t>Triclabendazole bolus</t>
  </si>
  <si>
    <t>Fenbendazole bolus</t>
  </si>
  <si>
    <t>Piperazine citrate solution</t>
  </si>
  <si>
    <t>Praziquantel tab</t>
  </si>
  <si>
    <t>Ivermectin Inj.</t>
  </si>
  <si>
    <t>Ivermectin tab</t>
  </si>
  <si>
    <t xml:space="preserve">Praziquantel + Pyrantel pamoate + Febantel </t>
  </si>
  <si>
    <t>Tetramisole powder</t>
  </si>
  <si>
    <t>Deltamethrin solution</t>
  </si>
  <si>
    <t>Flumethrin 1% pour-on solution</t>
  </si>
  <si>
    <t>Gamma Benzene Hexachloride ointment</t>
  </si>
  <si>
    <t>Gamma benzene 0.1 %, Proflavine  hemisulphate 0.1% and Cetrimide 0.45 %</t>
  </si>
  <si>
    <t>Maggoticidal Spray</t>
  </si>
  <si>
    <t>Propoxer+Coumophos+Sulphernamite dusting powder</t>
  </si>
  <si>
    <t>Each gram of powder contains Propoxer 20 mg,  Coumophos 30 mg,  Sulphernamite 50 mg</t>
  </si>
  <si>
    <t>Clotrimazole ointment</t>
  </si>
  <si>
    <t>Itraconazole</t>
  </si>
  <si>
    <t>Ketoconazole tab</t>
  </si>
  <si>
    <t>Diaminazine aceturate Inj.</t>
  </si>
  <si>
    <t>ANTICOCCIDIAL</t>
  </si>
  <si>
    <t>Amprolium+Sulfaquinoxaline powder</t>
  </si>
  <si>
    <t>Amprolium  100 g+Sulfaquinoxaline 100 g+Vitamin K3 2g</t>
  </si>
  <si>
    <t>Diaveridine + S'Quinoxaline powder</t>
  </si>
  <si>
    <t>Antimony Pot. Tartrate + FeSo4 + CuSo4 + Cobalt chloride bolus</t>
  </si>
  <si>
    <t>Rumenotoric/stomachic powder</t>
  </si>
  <si>
    <t>Aluminium Hydroxide suspension</t>
  </si>
  <si>
    <t>Omeprazole inj</t>
  </si>
  <si>
    <t>Ranitidine inj.</t>
  </si>
  <si>
    <t xml:space="preserve">ANTI- BLOAT </t>
  </si>
  <si>
    <t>Anti-bloat powder</t>
  </si>
  <si>
    <t>Loperamide tab</t>
  </si>
  <si>
    <t>Metronidazole + Loperamide tab (Specifically anti-diarrheal)</t>
  </si>
  <si>
    <t xml:space="preserve">Dioctyl sodium sulfosuccinate </t>
  </si>
  <si>
    <t>Ispaghula (Psyllium) husk</t>
  </si>
  <si>
    <t xml:space="preserve"> 1 kg</t>
  </si>
  <si>
    <t>Liquid Paraffin suspension</t>
  </si>
  <si>
    <t>Dicyclomine hydrochloride</t>
  </si>
  <si>
    <t xml:space="preserve">HEPATOTONICS </t>
  </si>
  <si>
    <t>Liver tonic powder</t>
  </si>
  <si>
    <t>Sodium Bicarbonate Inj.</t>
  </si>
  <si>
    <t>Sodium Bicarbonate powder</t>
  </si>
  <si>
    <t>Nitrofurazone+Urea+Metronidazole bolus</t>
  </si>
  <si>
    <t>Uterine tonic powder</t>
  </si>
  <si>
    <t>Butaphosphan + Cyanocobalamin inj. (Phosphorus inj.)</t>
  </si>
  <si>
    <t>Iron Dextran Inj.</t>
  </si>
  <si>
    <t>Magnesium Sulphate powder</t>
  </si>
  <si>
    <t>Mineral Mixture powder</t>
  </si>
  <si>
    <t>Yeast extract + Ferrous sulphate + Copper sulphate + Vit B+ Lactic acid base bolus</t>
  </si>
  <si>
    <t xml:space="preserve">B-complex inj. </t>
  </si>
  <si>
    <t>Methylcobalamin + Vit B6 inj. (Neurovet/Neuroxin)</t>
  </si>
  <si>
    <t>Vitamin A inj.</t>
  </si>
  <si>
    <t>Vitamin K inj.</t>
  </si>
  <si>
    <t xml:space="preserve"> FLUIDS, ELECTROLYTES &amp; AMINO ACIDS</t>
  </si>
  <si>
    <t>Amino acid solution</t>
  </si>
  <si>
    <t>L-isolucine 0.5 gm, leucine 0.74 g, lysine acetate 0.931 g, kysine 0.66 g, Methionine 0.44 g, Phenylalanine 0.51 g, Threonine 0.44 g, Tryptophan 0.2 g, Valine 0.62 g, Arginine 1.2 g, Histidine 0.3 g, alanine 1.4 g, Glycine 1.1 g, Proline 1.12 g, Serine 0.65 g, Tyrosine 0.02=4 g, Taurine 0.1 g</t>
  </si>
  <si>
    <t>Calcium, Magnesium, Phosphorus &amp; Dextrose Inj. (Calcium borogluconate)</t>
  </si>
  <si>
    <t>Dextrose 5% Inj. (5D)</t>
  </si>
  <si>
    <t>Dextrose Normal Saline Inj. (DNS)</t>
  </si>
  <si>
    <t>Normal Saline Inj. (NS)</t>
  </si>
  <si>
    <t>Ringers Lactate (RL)</t>
  </si>
  <si>
    <t>Chloramphenicol eye ointment/applicaps</t>
  </si>
  <si>
    <t>Ciprofloxacin ear/eye drops</t>
  </si>
  <si>
    <t>Cyclosporine eye drop</t>
  </si>
  <si>
    <t xml:space="preserve">Patented Hyaluronic acid + amino acids + bio salts eye drop </t>
  </si>
  <si>
    <t>Butorphenol Tartrate</t>
  </si>
  <si>
    <t xml:space="preserve">2 ml </t>
  </si>
  <si>
    <t xml:space="preserve">Carprofen caplets </t>
  </si>
  <si>
    <t>Flunixin meglumine inj.</t>
  </si>
  <si>
    <t>Meloxicam Inj.</t>
  </si>
  <si>
    <t>Tramadol inj.</t>
  </si>
  <si>
    <t>Chlorpheniramine maleate inj.</t>
  </si>
  <si>
    <t>Chlorpheniramine maleate tab</t>
  </si>
  <si>
    <t>Dexamethasone inj.</t>
  </si>
  <si>
    <t>Prednisolone tab</t>
  </si>
  <si>
    <t>Prednisolone acetate inj.</t>
  </si>
  <si>
    <t>Oclacitinib</t>
  </si>
  <si>
    <t>Buserelin acetate inj.</t>
  </si>
  <si>
    <t>CIDR-B intravaginal progesterone releasing inserts</t>
  </si>
  <si>
    <t>FSH (Follitropin) inj.</t>
  </si>
  <si>
    <t>Hydroxyprogesterone caproate inj.</t>
  </si>
  <si>
    <t>Oestradiol benzoate inj. (CIDIROL)</t>
  </si>
  <si>
    <t>Oxytocin inj.</t>
  </si>
  <si>
    <t>PG (Estrumate) inj.</t>
  </si>
  <si>
    <t>PG600 inj.</t>
  </si>
  <si>
    <t>Prostaglandin F2 alpha (Natural)</t>
  </si>
  <si>
    <t>Guaifenesin powder</t>
  </si>
  <si>
    <t>Isoflurane</t>
  </si>
  <si>
    <t>Ketamine inj.</t>
  </si>
  <si>
    <t>Lignocaine HCL inj.</t>
  </si>
  <si>
    <t>Propofol</t>
  </si>
  <si>
    <t>Thiopentone Sodium inj.</t>
  </si>
  <si>
    <t>Xylazine HCL inj.</t>
  </si>
  <si>
    <t>Cefoperazone sodium I/mammary</t>
  </si>
  <si>
    <t>Procaine penicillin G + Streptomycin sulphate + sulphamerazine + Hydrocortisone</t>
  </si>
  <si>
    <t>Strepto-penicillin I/mammary</t>
  </si>
  <si>
    <t>Borci acid</t>
  </si>
  <si>
    <t>Cetrimide + Chlorhexidine solution</t>
  </si>
  <si>
    <t>Copper Sulphate</t>
  </si>
  <si>
    <t>Formaldehyde solution</t>
  </si>
  <si>
    <t xml:space="preserve">Glutaraldehyde Derivatives solution </t>
  </si>
  <si>
    <t xml:space="preserve">Each 100 ml contains Glutaraldehyde 7.0 g Dihydroxy, Diohexane 9.5 g, polymethy1 urea 16.23 g </t>
  </si>
  <si>
    <t xml:space="preserve">Hydrogen peroxide </t>
  </si>
  <si>
    <t>Potassium Permanganate (Crystal)</t>
  </si>
  <si>
    <t>Povidone Iodine solution</t>
  </si>
  <si>
    <t>Rectified Spirit</t>
  </si>
  <si>
    <t>Sulphanilamide powder</t>
  </si>
  <si>
    <t>Zinc Oxide</t>
  </si>
  <si>
    <t>Zinc Sulphate anhydrous powder</t>
  </si>
  <si>
    <t>Alum Pure powder</t>
  </si>
  <si>
    <t>Benzoic acid powder</t>
  </si>
  <si>
    <t>Glycerin suspension</t>
  </si>
  <si>
    <t>Hexamine powder</t>
  </si>
  <si>
    <t>Petroleum Jelly (WSF)</t>
  </si>
  <si>
    <t>Sodium acid phosphate powder</t>
  </si>
  <si>
    <t>Turpentine Oil</t>
  </si>
  <si>
    <t xml:space="preserve">Acetazolamide </t>
  </si>
  <si>
    <t>Frusemide inj.</t>
  </si>
  <si>
    <t>Frusemide Tab</t>
  </si>
  <si>
    <t>Mannitol inj.</t>
  </si>
  <si>
    <t>Diazepam inj.</t>
  </si>
  <si>
    <t>Phenobarbitone sodium</t>
  </si>
  <si>
    <t>Maropitant citrate</t>
  </si>
  <si>
    <t>Metoclopramide HCL inj.</t>
  </si>
  <si>
    <t>Promethazine tab</t>
  </si>
  <si>
    <t>Adrenaline inj.</t>
  </si>
  <si>
    <t>Atropine Sulphate Inj.</t>
  </si>
  <si>
    <t xml:space="preserve">Doxapram inj. </t>
  </si>
  <si>
    <t xml:space="preserve">Adenochrome monosemicarbazone </t>
  </si>
  <si>
    <t>Botrophase</t>
  </si>
  <si>
    <t>Ethamsylate BP</t>
  </si>
  <si>
    <t>Salicylic acid powder</t>
  </si>
  <si>
    <t>Tincture Benzoin Compound solution</t>
  </si>
  <si>
    <t>Apomorphine HCL tab</t>
  </si>
  <si>
    <t>Ropinirole eye drop</t>
  </si>
  <si>
    <t>Lithium Antimony Thiomalate inj.</t>
  </si>
  <si>
    <t>Vincrystine Sulfate inj.</t>
  </si>
  <si>
    <t>Chlorpromazine HCl tab</t>
  </si>
  <si>
    <t>Tetanus toxoid</t>
  </si>
  <si>
    <t>Tetanus anti-toxin</t>
  </si>
  <si>
    <t>Charcoal Activated powder</t>
  </si>
  <si>
    <t>Distilled Water in plastic container</t>
  </si>
  <si>
    <t>Medicine procured 2024-25</t>
  </si>
  <si>
    <t xml:space="preserve">Acriflavine (Fish bath), </t>
  </si>
  <si>
    <t xml:space="preserve"> presentation 250 gm packet</t>
  </si>
  <si>
    <t>Benzocaine (Fish Anaesthetics),</t>
  </si>
  <si>
    <t>Probiotics and magnesium supplement for aqua culture pond balance,</t>
  </si>
  <si>
    <t xml:space="preserve">Malachite green (External parasite bath/dip), </t>
  </si>
  <si>
    <t xml:space="preserve">Malachite green 25 gm per packet, </t>
  </si>
  <si>
    <t xml:space="preserve">Methylene blue (ß Dimethylaminol and triphenylethanol in ratio of 13:1), </t>
  </si>
  <si>
    <t xml:space="preserve">99% 2 phenoxy ethanol/bottle, </t>
  </si>
  <si>
    <t xml:space="preserve">Praziquantel (Prazi Pro) - Fish Anthelmintic Bath/Dip, </t>
  </si>
  <si>
    <t xml:space="preserve"> Salmon Gonadotropin RH 20 mcg+Domperidone 10 mg per ml, </t>
  </si>
  <si>
    <t xml:space="preserve"> 1.Salmon Gonadotrophin Releasing Hormone Analog- 20 mcg. 2.Domperidone- 10 mg. Propilene Glycol IP- QS</t>
  </si>
  <si>
    <t xml:space="preserve">Synthetic Gonadotropin Releasing Hormone (SGnRH) Analogue (WOVA FH), </t>
  </si>
  <si>
    <t>Synthetic Gonadotropin releasing hormone Analogue,</t>
  </si>
  <si>
    <t xml:space="preserve"> Synthetic peptide protein+Salmon Gonadotropin RH 20 mcg+Domperidone 10 mg, </t>
  </si>
  <si>
    <t>, composition Each Kg packet containing Bacillus subtilis, Bacillus licheniformis, Bacillus pumilus, Bacilus amyloliquefaciens, Bacillus megaterium….not less than 9 x 1011 cfu; Silica (as Natural Hydrated Minerals Sodium, Calium (Aluminium Silicate… not less than 26.0%, Alumina (as Natural Hydrated Minerals Sodium; Calcium (Aluminium Silicate).. not less than10.0%</t>
  </si>
  <si>
    <t>TOTAL (Nu.)</t>
  </si>
  <si>
    <t>Total (M)</t>
  </si>
  <si>
    <t>Qty. Procured</t>
  </si>
  <si>
    <t>BP Blade, Specification SS SterileNo. 23, 100 nos per packet</t>
  </si>
  <si>
    <t>Packets</t>
  </si>
  <si>
    <t>BP Blade, Specification SS SterileNo. 24, 100 nos per packet</t>
  </si>
  <si>
    <t>Cat catheter, Specificationr 3 FG (Foleys catheter)</t>
  </si>
  <si>
    <t>Piece</t>
  </si>
  <si>
    <t>Cat catheter, Specification 4 FG (Foleys catheter)</t>
  </si>
  <si>
    <t>Dog catheter, Specification 6 FG (Foleys catheter)</t>
  </si>
  <si>
    <t>Dog catheter, Specification 8 FG (Foleys catheter)</t>
  </si>
  <si>
    <t>Dog catheter, Specification 10 FG (Foleys catheter)</t>
  </si>
  <si>
    <t>Endotracheal tube, Specification Size 3mm</t>
  </si>
  <si>
    <t>Endotracheal tube, Specification Size 5mm</t>
  </si>
  <si>
    <t>Endotracheal tube, Specification Size 7mm</t>
  </si>
  <si>
    <t>Endotracheal tube, Specification Size 8mm</t>
  </si>
  <si>
    <t>Operation Mask, Specification Disposable, 2 Ply, elastic loop, single polythene packed.</t>
  </si>
  <si>
    <t>Nos.</t>
  </si>
  <si>
    <t>Splints for dogs and cats, Specification Clear plastic and tarsal splint. Specially designed for easy, accurate fitting. Supplied as a pair. Quick splint foreleg Medium</t>
  </si>
  <si>
    <t>Splints for dogs and cats, Specification Clear plastic and tarsal splint. Specially designed for easy, accurate fitting. Supplied as a pair. Quick splint foreleg Large</t>
  </si>
  <si>
    <t>Splints for dogs and cats, Specification Clear plastic and tarsal splint. Specially designed for easy, accurate fitting. Supplied as a pair. Quick splint hind leg Small</t>
  </si>
  <si>
    <t>Splints for dogs and cats, Specification Clear plastic and tarsal splint. Specially designed for easy, accurate fitting. Supplied as a pair. Quick splint hind leg Medium</t>
  </si>
  <si>
    <t>Surgical cap, Specification Green with rubbered edge, Disposable</t>
  </si>
  <si>
    <t>Surgical drape, Specification Made of surgical grade textiles, fenestrated drapes feature a moisture proof barrier near the fenestration that repels body fluids so that they do not soak, through and draw up contaminants from beneath the drapes into the surgical field, durable quality, may be safely washed and autoclaved frequently (40X40 opening, 9X1") central opening</t>
  </si>
  <si>
    <t>Surgical gloves, Specification No. 6 sterile</t>
  </si>
  <si>
    <t>Pairs</t>
  </si>
  <si>
    <t>Surgical gloves, Specification No. 6.5 sterile</t>
  </si>
  <si>
    <t>Surgical gloves, Specification No. 7 sterile</t>
  </si>
  <si>
    <t>Surgical gloves, Specification No.7.5 sterile</t>
  </si>
  <si>
    <t>Surgical Dress/Clothing (Green), Specification Shirt designed with overlapping V-neck and short sleeves, two side pockets and one breast pocket. Trousers designed with elastic and cord in the waistband, two side pockets and non-elasticated trouser legs, Size XL, L and M. Department of Livestock logo printed on breast pocket</t>
  </si>
  <si>
    <t>Disposable syringe, Specification with needle, 1ml</t>
  </si>
  <si>
    <t>Disposable syringe, Specification with needle, 2ml</t>
  </si>
  <si>
    <t>Disposable syringe, Specification with needle, 5ml</t>
  </si>
  <si>
    <t>Disposable syringe, Specification with needle, 10ml</t>
  </si>
  <si>
    <t>Disposable syringe, Specification with needle, 20ml</t>
  </si>
  <si>
    <t>Fowl pox vaccination needle for poultry, Specification Stainless steel needle with plastic or wooden handle. Total length:9.2cm, 10 pcs/packet</t>
  </si>
  <si>
    <t>packet</t>
  </si>
  <si>
    <t>Hypodermic Needle, Specification Disposable, 0.8x25 mm 21 Gx1, 100 pcs/Packet</t>
  </si>
  <si>
    <t>Hypodermic Needle, Specification Disposable 0.6x25 mm 23 Gx1, 100 pcs/Packet</t>
  </si>
  <si>
    <t>Hypodermic Needle, Specification Disposable 0.8 x 25 mm 20 G, 100 pcs/Packet</t>
  </si>
  <si>
    <t>Hypodermic needle, Specification Reusable, SS, sterilizable, Leuer lock hub1.8 x 30 mm 15 Gx11/4", 12 pcs/Packet</t>
  </si>
  <si>
    <t>Hypodermic needle, Specification Reusable, SS, sterilizable, Leuer lock hub1.6x 30 mm 16 Gx11/4", 12 pcs/Packet</t>
  </si>
  <si>
    <t>Hypodermic needles, Specification Reusable1.5x18 G, 12 pcs/Packet</t>
  </si>
  <si>
    <t>Hypodermic needles, Specification Reusable1.5x16 G, 12 pcs/Packet</t>
  </si>
  <si>
    <t>Needle for Automatic Syringe, Specification 15 G, 12 pcs/Packet</t>
  </si>
  <si>
    <t>Needle for Automatic Syringe, Specification 16 G, 12 pcs/Packet</t>
  </si>
  <si>
    <t>Reusable Stainless steel needle, Specification 18 G, 10 cm length,</t>
  </si>
  <si>
    <t>Monofilament Polyamide suture material, Specification Monofilament Polyamide Non absorbable surgical suture U.S.P with swaged 1/2 circle reverse cutting needle38mm, size 1, 75cm length. 12 pcs/Packet</t>
  </si>
  <si>
    <t>Monofilament Polyamide suture material, Monofilament Polyamide Non absorbable surgical suture U.S.P with swaged 1/2 circle reverse cutting edge needle 38mm, size 2-0, 75cm length. 12 pcs/Packet</t>
  </si>
  <si>
    <t>Monoglyde Suture, Specification Poliglecaprone 25 suture, Monofilament synthetic absorbable surgical suture, USP size 1 with needle, 152 Cm, Violet, 12 pcs/Packet</t>
  </si>
  <si>
    <t>Polyglactin suture material, Specification Coated &amp; braided synthetic absorbable sutures, Size 6-0, 45 cm, Violet with needle, 12 pcs/Packet</t>
  </si>
  <si>
    <t>Polyglactin suture material, Specification Coated &amp; braided synthetic absorbable sutures, Size 5-0, 45 cm, Violet with needle, 12 pcs/Packet</t>
  </si>
  <si>
    <t>Polyglycolic acid (PGA) suture material, Specification Coated &amp; braided synthetic absorbable sutures, Size 1, 152 cm, Violet with needle, 12 pcs/Packet</t>
  </si>
  <si>
    <t>Polyglycolic acid (PGA) suture material, Specification Coated &amp; braided synthetic absorbable sutures, Size 2-0, 152 cm, Violet with needle, 12 pcs/Packet</t>
  </si>
  <si>
    <t>Semi-Circle needle SS, regular eye, Specification No. 5 reverse cutting edge, 6pcs/packet</t>
  </si>
  <si>
    <t>Semi-Circle needle SS, regular eye, Specification No. 8 reverse cutting edge, 6pcs/packet</t>
  </si>
  <si>
    <t>Semi-Circle needle SS, regular eye, Specification No. 11 reverse cutting edge, 6pcs/packet</t>
  </si>
  <si>
    <t>Semi-Circle needle SS, regular eye, Specification No. 11 round body, 6pcs/packet</t>
  </si>
  <si>
    <t>Silk thread, Specification No. 3, Black braided non-absorbent, elastic regular and smooth</t>
  </si>
  <si>
    <t>Straight Needle Round bodied, smooth tapering end, Specification No. 11 reverse cutting edge, 6pcs/packet</t>
  </si>
  <si>
    <t>Absorbent Pad, Specification 57 cm x 37 cm</t>
  </si>
  <si>
    <t>Absorbent Wool/Cotton, Specification 250 gm Net</t>
  </si>
  <si>
    <t>Adhesive tape, Specification 7.5 cm</t>
  </si>
  <si>
    <t>Adhesive tape, Specification 15 cm</t>
  </si>
  <si>
    <t>Bandages, Specification Cotton, 5 cm 12x1, 28 TPI</t>
  </si>
  <si>
    <t>Bandages, Specification Cotton 7.5 cm 12x1, 28 TPI</t>
  </si>
  <si>
    <t>Bandages, Specification Cotton 10 cm 12x1, 28 TPI</t>
  </si>
  <si>
    <t>Bandages, Specification Cotton 15 cm 12x1, 28 TPI</t>
  </si>
  <si>
    <t>Plaster of paris bandage, Specification 5 cmx12x1</t>
  </si>
  <si>
    <t>Plaster of paris bandage, Specification 10 cmx12x1</t>
  </si>
  <si>
    <t>Surgical guaze sheet, Specification Guaze 36 inches x20 yard:100% cotton; Bleached, purified textile, plain weave; Firm edge, no loose thread; Lint free; Type of guaze:17 threads/cm2; Thread count: warp:95 to105 thread/dm; Weft: 66 to 74 thread/dm</t>
  </si>
  <si>
    <t>AI GlovesFull, Specification Plastic, No. 7, Disposable for artificial insemination</t>
  </si>
  <si>
    <t>Aprons (Cotton, White Color), Specification 100% pure cotton fabric with stitched seams, Loop for neck hung, one thread tie type at back side, Standard size</t>
  </si>
  <si>
    <t>Aprons (Plastic, Blue Color), Specification Plastic washable with elastic liners, Loop for neck hung, one thread tie type at back side, Standard size</t>
  </si>
  <si>
    <t>Autoclave tape, Specification Size 18mm, Clean peel from wrap, accurate indicator changes from white to dark brown/black. 2nos/pkt</t>
  </si>
  <si>
    <t>Buhner prolapse suture needle, Specification 12" (Prolapse Needles for Cows)</t>
  </si>
  <si>
    <t>Buhner Vulva suturing tape, Specification 5 m length</t>
  </si>
  <si>
    <t>Butterfly Scalp Vein Set, Specification Luer slip, Yellow, 20 gauze</t>
  </si>
  <si>
    <t>Butterfly Scalp Vein Set, Specification Luer slip, Black, 22 gauze</t>
  </si>
  <si>
    <t>Butterfly Scalp Vein Set, Specification Luer slip, Red, 24 gauze</t>
  </si>
  <si>
    <t>Clinical Dress/Clothing (Blue/Sky Blue), Specification Shirt designed with overlapping V-neck and short sleeves, two side pockets and one breast pocket. Trousers designed with elastic and cord in the waistband, two side pockets and non-elasticated trouser legs, Size XL, L and M. Department of Livestock logo printed on breast pocket.</t>
  </si>
  <si>
    <t>Dispensing materials, Specification Polyethylene bag with top locking facility, Size 15cm X 20cm.</t>
  </si>
  <si>
    <t>Kg</t>
  </si>
  <si>
    <t>Dispensing materials, Specification Polyethylene bag with top locking facility, Size 5 cmX7 cm</t>
  </si>
  <si>
    <t>Dog muzzle, Specification Nylon, size 3</t>
  </si>
  <si>
    <t>Dog muzzle, Specification Nylon, size 4</t>
  </si>
  <si>
    <t>Dog muzzle, Specification Nylon, Size 5</t>
  </si>
  <si>
    <t>IV canula, Specification Size 24 G, yellow</t>
  </si>
  <si>
    <t>IV canula, Specification Size 22 G, blue</t>
  </si>
  <si>
    <t>IV canula, Specification Size 20 G, pink</t>
  </si>
  <si>
    <t>IV set, Specification Plastic, disposable, with filter and air inlet, 20 drops, 1ml length 2m inner dia:2mm (with needle).</t>
  </si>
  <si>
    <t>Nitrile gloves (Blue), Specification powder and latex free, non-sterile, size: small, 100/pk</t>
  </si>
  <si>
    <t>Nitrile gloves (Blue), Specification powder and latex free, non-sterile, size: medium, 100/pk</t>
  </si>
  <si>
    <t>Nitrile gloves (Blue), Specification powder and latex free, non-sterile, size: large, 100/pk</t>
  </si>
  <si>
    <t>Nitrile gloves (Blue), Specification powder and latex free, non-sterile, size: X-large, 100/pk</t>
  </si>
  <si>
    <t>Ultrasound gel, Specification 5 L capacity</t>
  </si>
  <si>
    <t>Veterinary thermometer, Specification Digital with strong plastic case, 5-inch probe length</t>
  </si>
  <si>
    <t>White Laboratory/Medical Coat, Specification 100% pure cotton fabric treated with Advanced Dual Action Teflon®, Full sleeves with non-elasticated coat hand ends, two side pockets with 1 breast pocket, Size Large</t>
  </si>
  <si>
    <t>White Laboratory/Medical Coat, Specification 100% pure cotton fabric treated with Advanced Dual Action Teflon®, Full sleeves with non-elasticated coat hand ends, two side pockets with 1 breast pocket, Size Medium</t>
  </si>
  <si>
    <t>White Laboratory/Medical Coat, Specification 100% pure cotton fabric treated with Advanced Dual Action Teflon®, Short sleeves with non-elasticated coat hand ends, two side pockets with 1 breast pocket, Size Large</t>
  </si>
  <si>
    <t>White Laboratory/Medical Coat, Specification 100% pure cotton fabric treated with Advanced Dual Action Teflon®, Short sleeves with non-elasticated coat hand ends, two side pockets with 1 breast pocket, Size Medium</t>
  </si>
  <si>
    <t>White Laboratory/Medical Coat, Specification 100% pure cotton fabric treated with Advanced Dual Action Teflon®, Short sleeves with non-elasticated coat hand ends, two side pockets with 1 breast pocket, Size Small</t>
  </si>
  <si>
    <t>Biohazard bag (Colour coded), Specification 18ltr biohazard bag with different colour code (Red, Green, Blue and Yellow)</t>
  </si>
  <si>
    <t>Ear Tag, Specification Blank, Yellow, Medium, Male and Female (For cattle)</t>
  </si>
  <si>
    <t>Ear Tag, Specification Blank, Yellow, Medium, Male and Female, (For small ruminants/pigs)</t>
  </si>
  <si>
    <t>Ear Tag Pen, Specification Waterproof, permanent</t>
  </si>
  <si>
    <t>M</t>
  </si>
  <si>
    <t>Consumables procured during 2024-25</t>
  </si>
  <si>
    <t>Consumables</t>
  </si>
  <si>
    <t>Rate (Nu.)</t>
  </si>
  <si>
    <t>Vaccine</t>
  </si>
  <si>
    <t>Dose</t>
  </si>
  <si>
    <t>Total (Nu.)</t>
  </si>
  <si>
    <t>FMD</t>
  </si>
  <si>
    <t>HSBQ</t>
  </si>
  <si>
    <t>ARV</t>
  </si>
  <si>
    <t>PPR</t>
  </si>
  <si>
    <t>CSF</t>
  </si>
  <si>
    <t>IBD</t>
  </si>
  <si>
    <t>NCD B1</t>
  </si>
  <si>
    <t>NCD R2B</t>
  </si>
  <si>
    <t>Fowl Pox</t>
  </si>
  <si>
    <t>Marek's</t>
  </si>
  <si>
    <t>LSD</t>
  </si>
  <si>
    <t>33.25$/vial</t>
  </si>
  <si>
    <t>19.0$/vial</t>
  </si>
  <si>
    <r>
      <t>(H</t>
    </r>
    <r>
      <rPr>
        <vertAlign val="subscript"/>
        <sz val="12"/>
        <color rgb="FF000000"/>
        <rFont val="Calibri"/>
        <family val="2"/>
      </rPr>
      <t>2</t>
    </r>
    <r>
      <rPr>
        <sz val="12"/>
        <color rgb="FF000000"/>
        <rFont val="Calibri"/>
        <family val="2"/>
      </rPr>
      <t>O</t>
    </r>
    <r>
      <rPr>
        <vertAlign val="subscript"/>
        <sz val="12"/>
        <color rgb="FF000000"/>
        <rFont val="Calibri"/>
        <family val="2"/>
      </rPr>
      <t>2</t>
    </r>
    <r>
      <rPr>
        <sz val="12"/>
        <color rgb="FF000000"/>
        <rFont val="Calibri"/>
        <family val="2"/>
      </rPr>
      <t>) 3% pharmaceutical grade</t>
    </r>
  </si>
  <si>
    <r>
      <t>Anticough/Expectorant powder/</t>
    </r>
    <r>
      <rPr>
        <sz val="12"/>
        <color rgb="FF000000"/>
        <rFont val="Calibri"/>
        <family val="2"/>
      </rPr>
      <t>anti-tussive</t>
    </r>
  </si>
  <si>
    <t>S.N.</t>
  </si>
  <si>
    <t>Vaccines procured during 2024-25</t>
  </si>
  <si>
    <t>USD</t>
  </si>
  <si>
    <t>Rate/Dose (Nu.)</t>
  </si>
  <si>
    <t>Nu.</t>
  </si>
  <si>
    <t>Grand total</t>
  </si>
  <si>
    <t>Sub total</t>
  </si>
  <si>
    <t>MEDICINES</t>
  </si>
  <si>
    <t>Vendor</t>
  </si>
  <si>
    <t>Description of Item</t>
  </si>
  <si>
    <t>Unit of Measurement</t>
  </si>
  <si>
    <t xml:space="preserve">Quantity </t>
  </si>
  <si>
    <t>Rate selected</t>
  </si>
  <si>
    <t>Remarks</t>
  </si>
  <si>
    <t>KMT PMS</t>
  </si>
  <si>
    <t xml:space="preserve">Nitrofurazone,Urea and Metronidazole bolus, </t>
  </si>
  <si>
    <t>strips</t>
  </si>
  <si>
    <t>Rejected</t>
  </si>
  <si>
    <t>Maropitant citrate, Composition 10mg/ml, presentation 20 ml vial</t>
  </si>
  <si>
    <t>vial</t>
  </si>
  <si>
    <t>Balance/ cannot supply</t>
  </si>
  <si>
    <t>Karma PMS</t>
  </si>
  <si>
    <t>Calcium, Magnesium, Phosphorus and Dextrose Inj or Calcium borogluconate, Composition Calcium 25 %, Magnesium hypophosphite 5 % and dextrose monohydrate 10 %,  Presentation 450 ml bottle</t>
  </si>
  <si>
    <t>bottle</t>
  </si>
  <si>
    <t>Paruna PMS</t>
  </si>
  <si>
    <t>Benzathine Penicillin Inj, Composition 24 lakhs IU per vial,Presentation 24 lakhs IU vial</t>
  </si>
  <si>
    <t>Rumenotoric/stomachic powder, Herbal, Presentation 1 kg Pkt.</t>
  </si>
  <si>
    <t>Yeast extract,Ferrous sulphate,Copper sulphate,Vit B,Lactic acid base bolus, Composition FeSO4 50mg + Vit B12 20mcg + Yeast 300mg, Presentation 4 boli per strip</t>
  </si>
  <si>
    <t>CIDR-B intravaginal progesterone releasing inserts, Composition One device contains 3 medicated ring which contain - Green = Progesterone IP 186 mg, Pink = Progesterone IP 400 g, presentation 1 insert packet</t>
  </si>
  <si>
    <t>17974.000</t>
  </si>
  <si>
    <t>Balance</t>
  </si>
  <si>
    <t>Strepto-penicillin I/mammary, composition Procaine penicillin G-100000 IU, Streptomycin sulphate-100 mg, presentation 6ml tube</t>
  </si>
  <si>
    <t>tube</t>
  </si>
  <si>
    <t>unsupplied</t>
  </si>
  <si>
    <t>Frusemide inj. Compostion 50mg per ml, presentation 10ml vial</t>
  </si>
  <si>
    <t>Salmon Gonadotropin Releasing Hormone analogue and Domperidone (Ovaprim), composition Salmon Gonadotropin RH 20 mcg+Domperidone 10 mg per ml, presentation 10 ml vial</t>
  </si>
  <si>
    <t>Spawn Pro, composition 1.Salmon Gonadotrophin Releasing Hormone Analog- 20 mcg. 2.Domperidone- 10 mg. Propilene Glycol IP- QS, presentation 10 ml vial</t>
  </si>
  <si>
    <t>Synthetic Gonadotropin Releasing Hormone (SGnRH) Analogue (WOVA FH), composition Synthetic Gonadotropin releasing hormone Analogue, presentation 10 ml vial</t>
  </si>
  <si>
    <t>Synthetic Salmon gonadotropin releasing hormone and Domperidone (Ovatide), composition Synthetic peptide protein+Salmon Gonadotropin RH 20 mcg+Domperidone 10 mg, presentation 10 ml vial</t>
  </si>
  <si>
    <t>Vetline PMS</t>
  </si>
  <si>
    <t>Oxytetracycline SA inj, Composition Oxytetracycline 50 milligram per millilitre, Presentation 50 ml vial</t>
  </si>
  <si>
    <t>Total for medicines</t>
  </si>
  <si>
    <t>Unsupplied &amp; Rejected items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</si>
</sst>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1"/>
      <color theme="1"/>
      <name val="Arial Narrow"/>
      <family val="2"/>
    </font>
    <font>
      <b/>
      <sz val="11"/>
      <color theme="1"/>
      <name val="Aptos Narrow"/>
      <family val="2"/>
      <scheme val="minor"/>
    </font>
    <font>
      <sz val="12"/>
      <color theme="1"/>
      <name val="Calibri"/>
      <family val="2"/>
    </font>
    <font>
      <sz val="10"/>
      <name val="Arial"/>
      <family val="2"/>
    </font>
    <font>
      <sz val="11"/>
      <color indexed="8"/>
      <name val="Aptos Narrow"/>
      <family val="2"/>
      <scheme val="minor"/>
    </font>
    <font>
      <b/>
      <sz val="12"/>
      <color theme="1"/>
      <name val="Calibri"/>
      <family val="2"/>
    </font>
    <font>
      <b/>
      <sz val="12"/>
      <color rgb="FF000000"/>
      <name val="Calibri"/>
      <family val="2"/>
    </font>
    <font>
      <sz val="12"/>
      <color rgb="FF000000"/>
      <name val="Calibri"/>
      <family val="2"/>
    </font>
    <font>
      <b/>
      <i/>
      <sz val="12"/>
      <color theme="1"/>
      <name val="Calibri"/>
      <family val="2"/>
    </font>
    <font>
      <b/>
      <i/>
      <sz val="12"/>
      <color rgb="FF000000"/>
      <name val="Calibri"/>
      <family val="2"/>
    </font>
    <font>
      <sz val="12"/>
      <name val="Calibri"/>
      <family val="2"/>
    </font>
    <font>
      <vertAlign val="subscript"/>
      <sz val="12"/>
      <color rgb="FF000000"/>
      <name val="Calibri"/>
      <family val="2"/>
    </font>
    <font>
      <sz val="12"/>
      <color indexed="8"/>
      <name val="Calibri"/>
      <family val="2"/>
    </font>
    <font>
      <b/>
      <i/>
      <sz val="11"/>
      <color theme="1"/>
      <name val="Aptos Narrow"/>
      <family val="2"/>
      <scheme val="minor"/>
    </font>
    <font>
      <b/>
      <sz val="12"/>
      <color indexed="8"/>
      <name val="Calibri"/>
      <family val="2"/>
    </font>
    <font>
      <b/>
      <i/>
      <sz val="12"/>
      <color indexed="8"/>
      <name val="Calibri"/>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11">
    <border>
      <left/>
      <right/>
      <top/>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auto="1"/>
      </left>
      <right style="thin">
        <color auto="1"/>
      </right>
      <top style="thin">
        <color auto="1"/>
      </top>
      <bottom style="thin">
        <color auto="1"/>
      </bottom>
      <diagonal/>
    </border>
    <border>
      <left style="medium">
        <color rgb="FFCCCCCC"/>
      </left>
      <right style="medium">
        <color rgb="FFCCCCCC"/>
      </right>
      <top/>
      <bottom style="medium">
        <color rgb="FFCCCCCC"/>
      </bottom>
      <diagonal/>
    </border>
    <border>
      <left style="thick">
        <color rgb="FF000000"/>
      </left>
      <right style="thick">
        <color rgb="FF000000"/>
      </right>
      <top style="thick">
        <color rgb="FF000000"/>
      </top>
      <bottom style="thick">
        <color rgb="FF000000"/>
      </bottom>
      <diagonal/>
    </border>
    <border>
      <left style="medium">
        <color rgb="FFCCCCCC"/>
      </left>
      <right style="thick">
        <color rgb="FF000000"/>
      </right>
      <top style="thick">
        <color rgb="FF000000"/>
      </top>
      <bottom style="thick">
        <color rgb="FF000000"/>
      </bottom>
      <diagonal/>
    </border>
    <border>
      <left style="medium">
        <color rgb="FF000000"/>
      </left>
      <right style="medium">
        <color rgb="FF000000"/>
      </right>
      <top style="medium">
        <color rgb="FFCCCCCC"/>
      </top>
      <bottom/>
      <diagonal/>
    </border>
    <border>
      <left style="medium">
        <color rgb="FFCCCCCC"/>
      </left>
      <right style="medium">
        <color rgb="FF000000"/>
      </right>
      <top style="medium">
        <color rgb="FFCCCCCC"/>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4" fillId="0" borderId="0"/>
    <xf numFmtId="0" fontId="5" fillId="0" borderId="0"/>
  </cellStyleXfs>
  <cellXfs count="110">
    <xf numFmtId="0" fontId="0" fillId="0" borderId="0" xfId="0"/>
    <xf numFmtId="0" fontId="1" fillId="0" borderId="0" xfId="0" applyFont="1"/>
    <xf numFmtId="0" fontId="1" fillId="0" borderId="0" xfId="0" applyFont="1" applyAlignment="1">
      <alignment horizontal="center"/>
    </xf>
    <xf numFmtId="0" fontId="0" fillId="0" borderId="0" xfId="0" applyAlignment="1">
      <alignment horizontal="center"/>
    </xf>
    <xf numFmtId="0" fontId="1" fillId="2" borderId="4" xfId="0" applyFont="1" applyFill="1" applyBorder="1" applyAlignment="1">
      <alignment wrapText="1"/>
    </xf>
    <xf numFmtId="0" fontId="1" fillId="2" borderId="4" xfId="0" applyFont="1" applyFill="1" applyBorder="1" applyAlignment="1">
      <alignment horizontal="center" wrapText="1"/>
    </xf>
    <xf numFmtId="0" fontId="1" fillId="2" borderId="4" xfId="0" applyFont="1" applyFill="1" applyBorder="1" applyAlignment="1">
      <alignment horizontal="center" vertical="center" wrapText="1"/>
    </xf>
    <xf numFmtId="0" fontId="3" fillId="0" borderId="2" xfId="0" applyFont="1" applyBorder="1" applyAlignment="1">
      <alignment vertical="center" wrapText="1"/>
    </xf>
    <xf numFmtId="0" fontId="3" fillId="0" borderId="8" xfId="0" applyFont="1" applyBorder="1" applyAlignment="1">
      <alignment vertical="center" wrapText="1"/>
    </xf>
    <xf numFmtId="0" fontId="0" fillId="2" borderId="0" xfId="0" applyFill="1" applyAlignment="1">
      <alignment horizontal="center"/>
    </xf>
    <xf numFmtId="0" fontId="0" fillId="0" borderId="0" xfId="0" applyAlignment="1">
      <alignment horizontal="center" vertical="center"/>
    </xf>
    <xf numFmtId="0" fontId="0" fillId="0" borderId="3" xfId="0" applyBorder="1"/>
    <xf numFmtId="0" fontId="3" fillId="0" borderId="0" xfId="0" applyFont="1" applyAlignment="1">
      <alignment horizontal="center" vertical="center"/>
    </xf>
    <xf numFmtId="0" fontId="3" fillId="0" borderId="0" xfId="0" applyFont="1"/>
    <xf numFmtId="0" fontId="3" fillId="0" borderId="0" xfId="0" applyFont="1" applyAlignment="1">
      <alignment horizontal="center"/>
    </xf>
    <xf numFmtId="0" fontId="3" fillId="2" borderId="0" xfId="0" applyFont="1" applyFill="1" applyAlignment="1">
      <alignment horizont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top" wrapText="1"/>
    </xf>
    <xf numFmtId="0" fontId="3" fillId="3"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2" borderId="8"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wrapText="1"/>
    </xf>
    <xf numFmtId="0" fontId="3" fillId="0" borderId="3" xfId="0" applyFont="1" applyBorder="1" applyAlignment="1">
      <alignment horizontal="center" wrapText="1"/>
    </xf>
    <xf numFmtId="0" fontId="3" fillId="2" borderId="3" xfId="0" applyFont="1" applyFill="1" applyBorder="1" applyAlignment="1">
      <alignment horizontal="center" wrapText="1"/>
    </xf>
    <xf numFmtId="0" fontId="6" fillId="2" borderId="3" xfId="0" applyFont="1" applyFill="1" applyBorder="1" applyAlignment="1">
      <alignment horizontal="center" wrapText="1"/>
    </xf>
    <xf numFmtId="0" fontId="3" fillId="2" borderId="0" xfId="0" applyFont="1" applyFill="1" applyAlignment="1">
      <alignment wrapText="1"/>
    </xf>
    <xf numFmtId="0" fontId="3" fillId="2" borderId="0" xfId="0" applyFont="1" applyFill="1" applyAlignment="1">
      <alignment horizontal="center" wrapText="1"/>
    </xf>
    <xf numFmtId="0" fontId="3" fillId="2" borderId="0" xfId="0" applyFont="1" applyFill="1" applyAlignment="1">
      <alignment horizontal="center"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top" wrapText="1"/>
    </xf>
    <xf numFmtId="0" fontId="7" fillId="2" borderId="3" xfId="0" applyFont="1" applyFill="1" applyBorder="1" applyAlignment="1" applyProtection="1">
      <alignment vertical="top" wrapText="1"/>
      <protection locked="0"/>
    </xf>
    <xf numFmtId="0" fontId="3" fillId="2" borderId="3" xfId="0" applyFont="1" applyFill="1" applyBorder="1" applyAlignment="1">
      <alignment vertical="top"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top" wrapText="1"/>
    </xf>
    <xf numFmtId="0" fontId="3" fillId="2" borderId="3" xfId="0" applyFont="1" applyFill="1" applyBorder="1" applyAlignment="1" applyProtection="1">
      <alignment vertical="top" wrapText="1"/>
      <protection locked="0"/>
    </xf>
    <xf numFmtId="0" fontId="8" fillId="2" borderId="3" xfId="0" applyFont="1" applyFill="1" applyBorder="1" applyAlignment="1" applyProtection="1">
      <alignment vertical="top" wrapText="1"/>
      <protection locked="0"/>
    </xf>
    <xf numFmtId="10" fontId="3" fillId="2" borderId="3" xfId="0" applyNumberFormat="1" applyFont="1" applyFill="1" applyBorder="1" applyAlignment="1" applyProtection="1">
      <alignment vertical="top" wrapText="1"/>
      <protection locked="0"/>
    </xf>
    <xf numFmtId="0" fontId="9" fillId="2" borderId="3" xfId="0" applyFont="1" applyFill="1" applyBorder="1" applyAlignment="1">
      <alignment horizontal="center" vertical="top" wrapText="1"/>
    </xf>
    <xf numFmtId="0" fontId="10" fillId="2" borderId="3" xfId="0" applyFont="1" applyFill="1" applyBorder="1" applyAlignment="1" applyProtection="1">
      <alignment vertical="top" wrapText="1"/>
      <protection locked="0"/>
    </xf>
    <xf numFmtId="0" fontId="7" fillId="2" borderId="3" xfId="0" applyFont="1" applyFill="1" applyBorder="1" applyAlignment="1" applyProtection="1">
      <alignment vertical="center" wrapText="1"/>
      <protection locked="0"/>
    </xf>
    <xf numFmtId="0" fontId="3" fillId="2" borderId="3" xfId="0" applyFont="1" applyFill="1" applyBorder="1" applyAlignment="1">
      <alignment vertical="center" wrapText="1"/>
    </xf>
    <xf numFmtId="9" fontId="3" fillId="2" borderId="3" xfId="0" applyNumberFormat="1" applyFont="1" applyFill="1" applyBorder="1" applyAlignment="1" applyProtection="1">
      <alignment vertical="top" wrapText="1"/>
      <protection locked="0"/>
    </xf>
    <xf numFmtId="0" fontId="3" fillId="2" borderId="3" xfId="0" applyFont="1" applyFill="1" applyBorder="1" applyAlignment="1" applyProtection="1">
      <alignment horizontal="center" vertical="top" wrapText="1"/>
      <protection locked="0"/>
    </xf>
    <xf numFmtId="0" fontId="11" fillId="2" borderId="3" xfId="1" applyFont="1" applyFill="1" applyBorder="1" applyAlignment="1" applyProtection="1">
      <alignment horizontal="left" vertical="center" wrapText="1"/>
      <protection locked="0"/>
    </xf>
    <xf numFmtId="0" fontId="13" fillId="0" borderId="3" xfId="2" applyFont="1" applyBorder="1" applyAlignment="1">
      <alignment vertical="center" wrapText="1"/>
    </xf>
    <xf numFmtId="0" fontId="6" fillId="2" borderId="3" xfId="0" applyFont="1" applyFill="1" applyBorder="1" applyAlignment="1">
      <alignment wrapText="1"/>
    </xf>
    <xf numFmtId="2" fontId="6" fillId="2" borderId="3" xfId="0" applyNumberFormat="1" applyFont="1" applyFill="1" applyBorder="1" applyAlignment="1">
      <alignment horizontal="center" vertical="center" wrapText="1"/>
    </xf>
    <xf numFmtId="0" fontId="6" fillId="0" borderId="3" xfId="0" applyFont="1" applyBorder="1"/>
    <xf numFmtId="0" fontId="3" fillId="0" borderId="3" xfId="0" applyFont="1" applyBorder="1"/>
    <xf numFmtId="0" fontId="6" fillId="0" borderId="0" xfId="0" applyFont="1"/>
    <xf numFmtId="0" fontId="6" fillId="0" borderId="3" xfId="0" applyFont="1" applyBorder="1" applyAlignment="1">
      <alignment horizontal="center"/>
    </xf>
    <xf numFmtId="3" fontId="3" fillId="0" borderId="3" xfId="0" applyNumberFormat="1" applyFont="1" applyBorder="1" applyAlignment="1">
      <alignment horizontal="center"/>
    </xf>
    <xf numFmtId="0" fontId="3" fillId="0" borderId="3" xfId="0" applyFont="1" applyBorder="1" applyAlignment="1">
      <alignment horizontal="center"/>
    </xf>
    <xf numFmtId="4" fontId="3" fillId="0" borderId="3" xfId="0" applyNumberFormat="1" applyFont="1" applyBorder="1" applyAlignment="1">
      <alignment horizontal="center"/>
    </xf>
    <xf numFmtId="3" fontId="6" fillId="0" borderId="3" xfId="0" applyNumberFormat="1" applyFont="1" applyBorder="1" applyAlignment="1">
      <alignment horizontal="center"/>
    </xf>
    <xf numFmtId="0" fontId="6" fillId="0" borderId="3" xfId="0" applyFont="1" applyBorder="1" applyAlignment="1">
      <alignment horizontal="center" wrapText="1"/>
    </xf>
    <xf numFmtId="3" fontId="9" fillId="0" borderId="3" xfId="0" applyNumberFormat="1" applyFont="1" applyBorder="1" applyAlignment="1">
      <alignment horizontal="center"/>
    </xf>
    <xf numFmtId="0" fontId="9" fillId="0" borderId="3" xfId="0" applyFont="1" applyBorder="1"/>
    <xf numFmtId="0" fontId="9" fillId="0" borderId="3" xfId="0" applyFont="1" applyBorder="1" applyAlignment="1">
      <alignment horizontal="center"/>
    </xf>
    <xf numFmtId="0" fontId="14" fillId="0" borderId="3" xfId="0" applyFont="1" applyBorder="1"/>
    <xf numFmtId="0" fontId="2" fillId="0" borderId="3" xfId="0" applyFont="1" applyBorder="1"/>
    <xf numFmtId="3" fontId="2" fillId="0" borderId="3" xfId="0" applyNumberFormat="1" applyFont="1" applyBorder="1"/>
    <xf numFmtId="0" fontId="15" fillId="0" borderId="0" xfId="0" applyFont="1"/>
    <xf numFmtId="0" fontId="15" fillId="0" borderId="3" xfId="0" applyFont="1" applyBorder="1" applyAlignment="1">
      <alignment vertical="center" wrapText="1"/>
    </xf>
    <xf numFmtId="0" fontId="15" fillId="0" borderId="3" xfId="0" applyFont="1" applyBorder="1" applyAlignment="1">
      <alignment vertical="center"/>
    </xf>
    <xf numFmtId="0" fontId="15" fillId="0" borderId="9" xfId="0" applyFont="1" applyBorder="1" applyAlignment="1">
      <alignment vertical="center"/>
    </xf>
    <xf numFmtId="0" fontId="3" fillId="0" borderId="3" xfId="0" applyFont="1" applyBorder="1" applyAlignment="1">
      <alignment horizontal="center" vertical="center"/>
    </xf>
    <xf numFmtId="0" fontId="13" fillId="0" borderId="3" xfId="0" applyFont="1" applyBorder="1" applyAlignment="1">
      <alignment horizontal="left" vertical="center"/>
    </xf>
    <xf numFmtId="0" fontId="13" fillId="2" borderId="10" xfId="0" applyFont="1" applyFill="1" applyBorder="1" applyAlignment="1">
      <alignment vertical="center" wrapText="1"/>
    </xf>
    <xf numFmtId="0" fontId="13" fillId="2" borderId="3" xfId="0" applyFont="1" applyFill="1" applyBorder="1" applyAlignment="1">
      <alignment vertical="center"/>
    </xf>
    <xf numFmtId="0" fontId="13" fillId="2" borderId="3" xfId="0" applyFont="1" applyFill="1" applyBorder="1" applyAlignment="1">
      <alignment horizontal="left" vertical="center"/>
    </xf>
    <xf numFmtId="2" fontId="13" fillId="2" borderId="3" xfId="0" applyNumberFormat="1" applyFont="1" applyFill="1" applyBorder="1" applyAlignment="1">
      <alignment horizontal="left" vertical="center"/>
    </xf>
    <xf numFmtId="2" fontId="13" fillId="2" borderId="9" xfId="0" applyNumberFormat="1" applyFont="1" applyFill="1" applyBorder="1" applyAlignment="1">
      <alignment horizontal="left" vertical="center"/>
    </xf>
    <xf numFmtId="0" fontId="3" fillId="4" borderId="3" xfId="0" applyFont="1" applyFill="1" applyBorder="1" applyAlignment="1">
      <alignment wrapText="1"/>
    </xf>
    <xf numFmtId="0" fontId="15" fillId="0" borderId="3" xfId="0" applyFont="1" applyBorder="1" applyAlignment="1">
      <alignment horizontal="left" vertical="center"/>
    </xf>
    <xf numFmtId="0" fontId="3" fillId="2" borderId="3" xfId="0" applyFont="1" applyFill="1" applyBorder="1" applyAlignment="1">
      <alignment wrapText="1"/>
    </xf>
    <xf numFmtId="0" fontId="13" fillId="2" borderId="0" xfId="0" applyFont="1" applyFill="1" applyAlignment="1">
      <alignment wrapText="1"/>
    </xf>
    <xf numFmtId="0" fontId="3" fillId="2" borderId="0" xfId="0" applyFont="1" applyFill="1"/>
    <xf numFmtId="2" fontId="9" fillId="2" borderId="0" xfId="0" applyNumberFormat="1" applyFont="1" applyFill="1" applyAlignment="1">
      <alignment horizontal="left" vertical="center"/>
    </xf>
    <xf numFmtId="0" fontId="3" fillId="0" borderId="10" xfId="0" applyFont="1" applyBorder="1" applyAlignment="1">
      <alignment vertical="center" wrapText="1"/>
    </xf>
    <xf numFmtId="0" fontId="3" fillId="0" borderId="3" xfId="0" applyFont="1" applyBorder="1" applyAlignment="1">
      <alignment vertical="center"/>
    </xf>
    <xf numFmtId="0" fontId="3" fillId="0" borderId="3" xfId="0" applyFont="1" applyBorder="1" applyAlignment="1">
      <alignment horizontal="left" vertical="center"/>
    </xf>
    <xf numFmtId="2" fontId="3" fillId="2" borderId="3" xfId="0" applyNumberFormat="1" applyFont="1" applyFill="1" applyBorder="1" applyAlignment="1">
      <alignment horizontal="left" vertical="center"/>
    </xf>
    <xf numFmtId="2" fontId="3" fillId="0" borderId="9" xfId="0" applyNumberFormat="1" applyFont="1" applyBorder="1" applyAlignment="1">
      <alignment horizontal="left" vertical="center"/>
    </xf>
    <xf numFmtId="0" fontId="13" fillId="0" borderId="10" xfId="0" applyFont="1" applyBorder="1" applyAlignment="1">
      <alignment vertical="center" wrapText="1"/>
    </xf>
    <xf numFmtId="0" fontId="13" fillId="0" borderId="3" xfId="0" applyFont="1" applyBorder="1" applyAlignment="1">
      <alignment vertical="center"/>
    </xf>
    <xf numFmtId="0" fontId="13" fillId="0" borderId="9" xfId="0" applyFont="1" applyBorder="1" applyAlignment="1">
      <alignment horizontal="left" vertical="center"/>
    </xf>
    <xf numFmtId="0" fontId="13" fillId="0" borderId="0" xfId="0" applyFont="1" applyAlignment="1">
      <alignment wrapText="1"/>
    </xf>
    <xf numFmtId="2" fontId="9" fillId="2" borderId="0" xfId="0" applyNumberFormat="1" applyFont="1" applyFill="1"/>
    <xf numFmtId="0" fontId="3" fillId="4" borderId="3" xfId="0" applyFont="1" applyFill="1" applyBorder="1"/>
    <xf numFmtId="0" fontId="3" fillId="2" borderId="3" xfId="0" applyFont="1" applyFill="1" applyBorder="1" applyAlignment="1">
      <alignment horizontal="left" vertical="center"/>
    </xf>
    <xf numFmtId="0" fontId="13" fillId="2" borderId="3" xfId="0" applyFont="1" applyFill="1" applyBorder="1" applyAlignment="1">
      <alignment vertical="center" wrapText="1"/>
    </xf>
    <xf numFmtId="2" fontId="13" fillId="2" borderId="3" xfId="0" applyNumberFormat="1" applyFont="1" applyFill="1" applyBorder="1" applyAlignment="1">
      <alignment vertical="center"/>
    </xf>
    <xf numFmtId="0" fontId="3" fillId="2" borderId="3" xfId="0" applyFont="1" applyFill="1" applyBorder="1"/>
    <xf numFmtId="0" fontId="3" fillId="2" borderId="3" xfId="0" applyFont="1" applyFill="1" applyBorder="1" applyAlignment="1">
      <alignment vertical="center"/>
    </xf>
    <xf numFmtId="2" fontId="3" fillId="2" borderId="9" xfId="0" applyNumberFormat="1" applyFont="1" applyFill="1" applyBorder="1" applyAlignment="1">
      <alignment horizontal="left" vertical="center"/>
    </xf>
    <xf numFmtId="0" fontId="13" fillId="2" borderId="0" xfId="0" applyFont="1" applyFill="1" applyAlignment="1">
      <alignment vertical="center" wrapText="1"/>
    </xf>
    <xf numFmtId="2" fontId="16" fillId="2" borderId="9" xfId="0" applyNumberFormat="1" applyFont="1" applyFill="1" applyBorder="1" applyAlignment="1">
      <alignment horizontal="left" vertical="center"/>
    </xf>
    <xf numFmtId="0" fontId="15" fillId="2" borderId="10" xfId="0" applyFont="1" applyFill="1" applyBorder="1" applyAlignment="1">
      <alignment vertical="center" wrapText="1"/>
    </xf>
    <xf numFmtId="0" fontId="13" fillId="2" borderId="0" xfId="0" applyFont="1" applyFill="1" applyAlignment="1">
      <alignment vertical="center"/>
    </xf>
    <xf numFmtId="0" fontId="13" fillId="2" borderId="0" xfId="0" applyFont="1" applyFill="1" applyAlignment="1">
      <alignment horizontal="left" vertical="center"/>
    </xf>
    <xf numFmtId="2" fontId="13" fillId="2" borderId="0" xfId="0" applyNumberFormat="1" applyFont="1" applyFill="1" applyAlignment="1">
      <alignment horizontal="left" vertical="center"/>
    </xf>
    <xf numFmtId="2" fontId="15" fillId="2" borderId="0" xfId="0" applyNumberFormat="1" applyFont="1" applyFill="1" applyAlignment="1">
      <alignment horizontal="left" vertical="center"/>
    </xf>
  </cellXfs>
  <cellStyles count="3">
    <cellStyle name="Normal" xfId="0" builtinId="0"/>
    <cellStyle name="Normal 2" xfId="1" xr:uid="{FF4DF6D6-B4BE-4184-9CB9-69A5F5857683}"/>
    <cellStyle name="Normal 3" xfId="2" xr:uid="{6483416C-B2AA-4DE0-954F-EF2606D9C2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5B4BE-4382-4D9F-B1F6-F1DFB59B1F69}">
  <dimension ref="A1:G222"/>
  <sheetViews>
    <sheetView topLeftCell="A218" workbookViewId="0">
      <selection activeCell="I218" sqref="I218"/>
    </sheetView>
  </sheetViews>
  <sheetFormatPr defaultRowHeight="14.5" x14ac:dyDescent="0.35"/>
  <cols>
    <col min="1" max="1" width="5.81640625" bestFit="1" customWidth="1"/>
    <col min="2" max="2" width="26.54296875" customWidth="1"/>
    <col min="3" max="3" width="26.90625" customWidth="1"/>
    <col min="4" max="4" width="16.1796875" customWidth="1"/>
    <col min="5" max="5" width="7.36328125" style="3" customWidth="1"/>
    <col min="6" max="6" width="9.453125" style="3" customWidth="1"/>
    <col min="7" max="7" width="9.81640625" style="3" customWidth="1"/>
  </cols>
  <sheetData>
    <row r="1" spans="1:7" ht="15.5" x14ac:dyDescent="0.35">
      <c r="A1" s="32"/>
      <c r="B1" s="32"/>
      <c r="C1" s="32" t="s">
        <v>460</v>
      </c>
      <c r="D1" s="32"/>
      <c r="E1" s="33"/>
      <c r="F1" s="34"/>
      <c r="G1" s="34"/>
    </row>
    <row r="2" spans="1:7" ht="46.5" x14ac:dyDescent="0.35">
      <c r="A2" s="35" t="s">
        <v>0</v>
      </c>
      <c r="B2" s="35" t="s">
        <v>1</v>
      </c>
      <c r="C2" s="35" t="s">
        <v>2</v>
      </c>
      <c r="D2" s="35" t="s">
        <v>3</v>
      </c>
      <c r="E2" s="35" t="s">
        <v>585</v>
      </c>
      <c r="F2" s="35" t="s">
        <v>478</v>
      </c>
      <c r="G2" s="35" t="s">
        <v>4</v>
      </c>
    </row>
    <row r="3" spans="1:7" ht="15.5" x14ac:dyDescent="0.35">
      <c r="A3" s="36" t="s">
        <v>5</v>
      </c>
      <c r="B3" s="37" t="s">
        <v>6</v>
      </c>
      <c r="C3" s="37"/>
      <c r="D3" s="38"/>
      <c r="E3" s="39"/>
      <c r="F3" s="39"/>
      <c r="G3" s="39"/>
    </row>
    <row r="4" spans="1:7" ht="15.5" x14ac:dyDescent="0.35">
      <c r="A4" s="40">
        <v>1</v>
      </c>
      <c r="B4" s="41" t="s">
        <v>292</v>
      </c>
      <c r="C4" s="41" t="s">
        <v>7</v>
      </c>
      <c r="D4" s="38" t="s">
        <v>8</v>
      </c>
      <c r="E4" s="39">
        <v>21.75</v>
      </c>
      <c r="F4" s="39">
        <v>15000</v>
      </c>
      <c r="G4" s="39">
        <f>E4*F4</f>
        <v>326250</v>
      </c>
    </row>
    <row r="5" spans="1:7" ht="46.5" x14ac:dyDescent="0.35">
      <c r="A5" s="40">
        <v>2</v>
      </c>
      <c r="B5" s="42" t="s">
        <v>293</v>
      </c>
      <c r="C5" s="42" t="s">
        <v>294</v>
      </c>
      <c r="D5" s="38" t="s">
        <v>9</v>
      </c>
      <c r="E5" s="39">
        <v>179</v>
      </c>
      <c r="F5" s="39">
        <v>4785</v>
      </c>
      <c r="G5" s="39">
        <f t="shared" ref="G5:G67" si="0">E5*F5</f>
        <v>856515</v>
      </c>
    </row>
    <row r="6" spans="1:7" ht="15.5" x14ac:dyDescent="0.35">
      <c r="A6" s="40">
        <v>3</v>
      </c>
      <c r="B6" s="41" t="s">
        <v>295</v>
      </c>
      <c r="C6" s="41" t="s">
        <v>10</v>
      </c>
      <c r="D6" s="38" t="s">
        <v>11</v>
      </c>
      <c r="E6" s="39">
        <v>34.450000000000003</v>
      </c>
      <c r="F6" s="39">
        <v>2100</v>
      </c>
      <c r="G6" s="39">
        <f t="shared" si="0"/>
        <v>72345</v>
      </c>
    </row>
    <row r="7" spans="1:7" ht="15.5" x14ac:dyDescent="0.35">
      <c r="A7" s="40">
        <v>4</v>
      </c>
      <c r="B7" s="42" t="s">
        <v>296</v>
      </c>
      <c r="C7" s="42" t="s">
        <v>12</v>
      </c>
      <c r="D7" s="38" t="s">
        <v>13</v>
      </c>
      <c r="E7" s="39">
        <v>0</v>
      </c>
      <c r="F7" s="39">
        <v>0</v>
      </c>
      <c r="G7" s="39">
        <f t="shared" si="0"/>
        <v>0</v>
      </c>
    </row>
    <row r="8" spans="1:7" ht="15.5" x14ac:dyDescent="0.35">
      <c r="A8" s="40">
        <v>5</v>
      </c>
      <c r="B8" s="42" t="s">
        <v>297</v>
      </c>
      <c r="C8" s="42" t="s">
        <v>14</v>
      </c>
      <c r="D8" s="38" t="s">
        <v>15</v>
      </c>
      <c r="E8" s="39">
        <v>25.5</v>
      </c>
      <c r="F8" s="39"/>
      <c r="G8" s="39">
        <f t="shared" si="0"/>
        <v>0</v>
      </c>
    </row>
    <row r="9" spans="1:7" ht="15.5" x14ac:dyDescent="0.35">
      <c r="A9" s="40">
        <v>6</v>
      </c>
      <c r="B9" s="41" t="s">
        <v>298</v>
      </c>
      <c r="C9" s="41" t="s">
        <v>16</v>
      </c>
      <c r="D9" s="38" t="s">
        <v>17</v>
      </c>
      <c r="E9" s="39">
        <v>18.2</v>
      </c>
      <c r="F9" s="39">
        <v>4100</v>
      </c>
      <c r="G9" s="39">
        <f t="shared" si="0"/>
        <v>74620</v>
      </c>
    </row>
    <row r="10" spans="1:7" ht="15.5" x14ac:dyDescent="0.35">
      <c r="A10" s="40">
        <v>7</v>
      </c>
      <c r="B10" s="41" t="s">
        <v>299</v>
      </c>
      <c r="C10" s="41" t="s">
        <v>18</v>
      </c>
      <c r="D10" s="38" t="s">
        <v>19</v>
      </c>
      <c r="E10" s="39">
        <v>21</v>
      </c>
      <c r="F10" s="39">
        <v>3651</v>
      </c>
      <c r="G10" s="39">
        <f t="shared" si="0"/>
        <v>76671</v>
      </c>
    </row>
    <row r="11" spans="1:7" ht="15.5" x14ac:dyDescent="0.35">
      <c r="A11" s="40">
        <v>8</v>
      </c>
      <c r="B11" s="41" t="s">
        <v>300</v>
      </c>
      <c r="C11" s="41" t="s">
        <v>20</v>
      </c>
      <c r="D11" s="38" t="s">
        <v>21</v>
      </c>
      <c r="E11" s="39">
        <v>17.5</v>
      </c>
      <c r="F11" s="39">
        <v>953</v>
      </c>
      <c r="G11" s="39">
        <f t="shared" si="0"/>
        <v>16677.5</v>
      </c>
    </row>
    <row r="12" spans="1:7" ht="15.5" x14ac:dyDescent="0.35">
      <c r="A12" s="40">
        <v>9</v>
      </c>
      <c r="B12" s="41" t="s">
        <v>301</v>
      </c>
      <c r="C12" s="41" t="s">
        <v>7</v>
      </c>
      <c r="D12" s="38" t="s">
        <v>8</v>
      </c>
      <c r="E12" s="39">
        <v>24.7</v>
      </c>
      <c r="F12" s="39">
        <v>4700</v>
      </c>
      <c r="G12" s="39">
        <f t="shared" si="0"/>
        <v>116090</v>
      </c>
    </row>
    <row r="13" spans="1:7" ht="15.5" x14ac:dyDescent="0.35">
      <c r="A13" s="40">
        <v>10</v>
      </c>
      <c r="B13" s="41" t="s">
        <v>302</v>
      </c>
      <c r="C13" s="41" t="s">
        <v>22</v>
      </c>
      <c r="D13" s="38" t="s">
        <v>9</v>
      </c>
      <c r="E13" s="39">
        <v>0</v>
      </c>
      <c r="F13" s="39">
        <v>0</v>
      </c>
      <c r="G13" s="39">
        <f t="shared" si="0"/>
        <v>0</v>
      </c>
    </row>
    <row r="14" spans="1:7" ht="15.5" x14ac:dyDescent="0.35">
      <c r="A14" s="40">
        <v>11</v>
      </c>
      <c r="B14" s="41" t="s">
        <v>303</v>
      </c>
      <c r="C14" s="41" t="s">
        <v>23</v>
      </c>
      <c r="D14" s="38" t="s">
        <v>24</v>
      </c>
      <c r="E14" s="39">
        <v>127.5</v>
      </c>
      <c r="F14" s="39">
        <v>500</v>
      </c>
      <c r="G14" s="39">
        <f t="shared" si="0"/>
        <v>63750</v>
      </c>
    </row>
    <row r="15" spans="1:7" ht="15.5" x14ac:dyDescent="0.35">
      <c r="A15" s="40">
        <v>12</v>
      </c>
      <c r="B15" s="41" t="s">
        <v>304</v>
      </c>
      <c r="C15" s="41" t="s">
        <v>25</v>
      </c>
      <c r="D15" s="38" t="s">
        <v>26</v>
      </c>
      <c r="E15" s="39">
        <v>25.3</v>
      </c>
      <c r="F15" s="39">
        <v>1200</v>
      </c>
      <c r="G15" s="39">
        <f t="shared" si="0"/>
        <v>30360</v>
      </c>
    </row>
    <row r="16" spans="1:7" ht="15.5" x14ac:dyDescent="0.35">
      <c r="A16" s="40">
        <v>13</v>
      </c>
      <c r="B16" s="41" t="s">
        <v>305</v>
      </c>
      <c r="C16" s="41" t="s">
        <v>27</v>
      </c>
      <c r="D16" s="38" t="s">
        <v>9</v>
      </c>
      <c r="E16" s="39">
        <v>60</v>
      </c>
      <c r="F16" s="39">
        <v>3083</v>
      </c>
      <c r="G16" s="39">
        <f t="shared" si="0"/>
        <v>184980</v>
      </c>
    </row>
    <row r="17" spans="1:7" ht="31" x14ac:dyDescent="0.35">
      <c r="A17" s="40">
        <v>14</v>
      </c>
      <c r="B17" s="42" t="s">
        <v>306</v>
      </c>
      <c r="C17" s="42" t="s">
        <v>28</v>
      </c>
      <c r="D17" s="38" t="s">
        <v>29</v>
      </c>
      <c r="E17" s="39">
        <v>80</v>
      </c>
      <c r="F17" s="39">
        <v>6941</v>
      </c>
      <c r="G17" s="39">
        <f t="shared" si="0"/>
        <v>555280</v>
      </c>
    </row>
    <row r="18" spans="1:7" ht="15.5" x14ac:dyDescent="0.35">
      <c r="A18" s="40">
        <v>15</v>
      </c>
      <c r="B18" s="41" t="s">
        <v>307</v>
      </c>
      <c r="C18" s="41" t="s">
        <v>30</v>
      </c>
      <c r="D18" s="38" t="s">
        <v>26</v>
      </c>
      <c r="E18" s="39">
        <v>44.6</v>
      </c>
      <c r="F18" s="39">
        <v>1440</v>
      </c>
      <c r="G18" s="39">
        <f t="shared" si="0"/>
        <v>64224</v>
      </c>
    </row>
    <row r="19" spans="1:7" ht="15.5" x14ac:dyDescent="0.35">
      <c r="A19" s="40">
        <v>16</v>
      </c>
      <c r="B19" s="41" t="s">
        <v>308</v>
      </c>
      <c r="C19" s="41" t="s">
        <v>31</v>
      </c>
      <c r="D19" s="38" t="s">
        <v>13</v>
      </c>
      <c r="E19" s="39">
        <v>25</v>
      </c>
      <c r="F19" s="39">
        <v>2200</v>
      </c>
      <c r="G19" s="39">
        <f t="shared" si="0"/>
        <v>55000</v>
      </c>
    </row>
    <row r="20" spans="1:7" ht="15.5" x14ac:dyDescent="0.35">
      <c r="A20" s="40">
        <v>17</v>
      </c>
      <c r="B20" s="41" t="s">
        <v>309</v>
      </c>
      <c r="C20" s="41" t="s">
        <v>32</v>
      </c>
      <c r="D20" s="38" t="s">
        <v>26</v>
      </c>
      <c r="E20" s="39">
        <v>101</v>
      </c>
      <c r="F20" s="39">
        <v>3500</v>
      </c>
      <c r="G20" s="39">
        <f t="shared" si="0"/>
        <v>353500</v>
      </c>
    </row>
    <row r="21" spans="1:7" ht="15.5" x14ac:dyDescent="0.35">
      <c r="A21" s="40">
        <v>18</v>
      </c>
      <c r="B21" s="41" t="s">
        <v>310</v>
      </c>
      <c r="C21" s="41" t="s">
        <v>33</v>
      </c>
      <c r="D21" s="38" t="s">
        <v>34</v>
      </c>
      <c r="E21" s="39">
        <v>65</v>
      </c>
      <c r="F21" s="39">
        <v>1073</v>
      </c>
      <c r="G21" s="39">
        <f t="shared" si="0"/>
        <v>69745</v>
      </c>
    </row>
    <row r="22" spans="1:7" ht="62" x14ac:dyDescent="0.35">
      <c r="A22" s="40">
        <v>19</v>
      </c>
      <c r="B22" s="41" t="s">
        <v>311</v>
      </c>
      <c r="C22" s="41" t="s">
        <v>35</v>
      </c>
      <c r="D22" s="38" t="s">
        <v>36</v>
      </c>
      <c r="E22" s="39">
        <v>42</v>
      </c>
      <c r="F22" s="39">
        <v>2200</v>
      </c>
      <c r="G22" s="39">
        <f t="shared" si="0"/>
        <v>92400</v>
      </c>
    </row>
    <row r="23" spans="1:7" ht="31" x14ac:dyDescent="0.35">
      <c r="A23" s="40">
        <v>20</v>
      </c>
      <c r="B23" s="42" t="s">
        <v>312</v>
      </c>
      <c r="C23" s="42" t="s">
        <v>313</v>
      </c>
      <c r="D23" s="38" t="s">
        <v>37</v>
      </c>
      <c r="E23" s="39">
        <v>157.25</v>
      </c>
      <c r="F23" s="39">
        <v>6300</v>
      </c>
      <c r="G23" s="39">
        <f t="shared" si="0"/>
        <v>990675</v>
      </c>
    </row>
    <row r="24" spans="1:7" ht="15.5" x14ac:dyDescent="0.35">
      <c r="A24" s="40">
        <v>21</v>
      </c>
      <c r="B24" s="41" t="s">
        <v>314</v>
      </c>
      <c r="C24" s="43">
        <v>0.33329999999999999</v>
      </c>
      <c r="D24" s="38" t="s">
        <v>13</v>
      </c>
      <c r="E24" s="39">
        <v>109.5</v>
      </c>
      <c r="F24" s="39">
        <v>700</v>
      </c>
      <c r="G24" s="39">
        <f t="shared" si="0"/>
        <v>76650</v>
      </c>
    </row>
    <row r="25" spans="1:7" ht="15.5" x14ac:dyDescent="0.35">
      <c r="A25" s="40">
        <v>22</v>
      </c>
      <c r="B25" s="41" t="s">
        <v>315</v>
      </c>
      <c r="C25" s="41" t="s">
        <v>38</v>
      </c>
      <c r="D25" s="38" t="s">
        <v>37</v>
      </c>
      <c r="E25" s="39">
        <v>49.4</v>
      </c>
      <c r="F25" s="39">
        <v>10000</v>
      </c>
      <c r="G25" s="39">
        <f t="shared" si="0"/>
        <v>494000</v>
      </c>
    </row>
    <row r="26" spans="1:7" ht="31" x14ac:dyDescent="0.35">
      <c r="A26" s="40">
        <v>23</v>
      </c>
      <c r="B26" s="41" t="s">
        <v>316</v>
      </c>
      <c r="C26" s="41" t="s">
        <v>39</v>
      </c>
      <c r="D26" s="38" t="s">
        <v>40</v>
      </c>
      <c r="E26" s="39">
        <v>59.9</v>
      </c>
      <c r="F26" s="39">
        <v>10000</v>
      </c>
      <c r="G26" s="39">
        <f t="shared" si="0"/>
        <v>599000</v>
      </c>
    </row>
    <row r="27" spans="1:7" ht="15.5" x14ac:dyDescent="0.35">
      <c r="A27" s="36" t="s">
        <v>41</v>
      </c>
      <c r="B27" s="37" t="s">
        <v>42</v>
      </c>
      <c r="C27" s="37"/>
      <c r="D27" s="38"/>
      <c r="E27" s="39"/>
      <c r="F27" s="39"/>
      <c r="G27" s="39"/>
    </row>
    <row r="28" spans="1:7" ht="15.5" x14ac:dyDescent="0.35">
      <c r="A28" s="44" t="s">
        <v>43</v>
      </c>
      <c r="B28" s="45" t="s">
        <v>44</v>
      </c>
      <c r="C28" s="45"/>
      <c r="D28" s="38"/>
      <c r="E28" s="39"/>
      <c r="F28" s="39"/>
      <c r="G28" s="39"/>
    </row>
    <row r="29" spans="1:7" ht="15.5" x14ac:dyDescent="0.35">
      <c r="A29" s="40">
        <v>1</v>
      </c>
      <c r="B29" s="41" t="s">
        <v>317</v>
      </c>
      <c r="C29" s="41" t="s">
        <v>27</v>
      </c>
      <c r="D29" s="38" t="s">
        <v>45</v>
      </c>
      <c r="E29" s="39">
        <v>9.1</v>
      </c>
      <c r="F29" s="39">
        <v>27400</v>
      </c>
      <c r="G29" s="39">
        <f t="shared" si="0"/>
        <v>249340</v>
      </c>
    </row>
    <row r="30" spans="1:7" ht="31" x14ac:dyDescent="0.35">
      <c r="A30" s="40">
        <v>2</v>
      </c>
      <c r="B30" s="41" t="s">
        <v>318</v>
      </c>
      <c r="C30" s="41" t="s">
        <v>46</v>
      </c>
      <c r="D30" s="38" t="s">
        <v>47</v>
      </c>
      <c r="E30" s="39">
        <v>348</v>
      </c>
      <c r="F30" s="39">
        <v>2350</v>
      </c>
      <c r="G30" s="39">
        <f t="shared" si="0"/>
        <v>817800</v>
      </c>
    </row>
    <row r="31" spans="1:7" ht="15.5" x14ac:dyDescent="0.35">
      <c r="A31" s="40">
        <v>3</v>
      </c>
      <c r="B31" s="41" t="s">
        <v>319</v>
      </c>
      <c r="C31" s="41" t="s">
        <v>48</v>
      </c>
      <c r="D31" s="38" t="s">
        <v>49</v>
      </c>
      <c r="E31" s="39">
        <v>43.5</v>
      </c>
      <c r="F31" s="39">
        <v>4650</v>
      </c>
      <c r="G31" s="39">
        <f t="shared" si="0"/>
        <v>202275</v>
      </c>
    </row>
    <row r="32" spans="1:7" ht="15.5" x14ac:dyDescent="0.35">
      <c r="A32" s="44" t="s">
        <v>50</v>
      </c>
      <c r="B32" s="45" t="s">
        <v>51</v>
      </c>
      <c r="C32" s="45"/>
      <c r="D32" s="38"/>
      <c r="E32" s="39"/>
      <c r="F32" s="39"/>
      <c r="G32" s="39"/>
    </row>
    <row r="33" spans="1:7" ht="15.5" x14ac:dyDescent="0.35">
      <c r="A33" s="40">
        <v>1</v>
      </c>
      <c r="B33" s="41" t="s">
        <v>320</v>
      </c>
      <c r="C33" s="41" t="s">
        <v>52</v>
      </c>
      <c r="D33" s="38" t="s">
        <v>49</v>
      </c>
      <c r="E33" s="39">
        <v>50</v>
      </c>
      <c r="F33" s="39">
        <v>9000</v>
      </c>
      <c r="G33" s="39">
        <f t="shared" si="0"/>
        <v>450000</v>
      </c>
    </row>
    <row r="34" spans="1:7" ht="15.5" x14ac:dyDescent="0.35">
      <c r="A34" s="40">
        <v>2</v>
      </c>
      <c r="B34" s="41" t="s">
        <v>321</v>
      </c>
      <c r="C34" s="41" t="s">
        <v>53</v>
      </c>
      <c r="D34" s="38" t="s">
        <v>54</v>
      </c>
      <c r="E34" s="39">
        <v>188.5</v>
      </c>
      <c r="F34" s="39">
        <v>2300</v>
      </c>
      <c r="G34" s="39">
        <f t="shared" si="0"/>
        <v>433550</v>
      </c>
    </row>
    <row r="35" spans="1:7" ht="15.5" x14ac:dyDescent="0.35">
      <c r="A35" s="44" t="s">
        <v>55</v>
      </c>
      <c r="B35" s="45" t="s">
        <v>56</v>
      </c>
      <c r="C35" s="45"/>
      <c r="D35" s="38"/>
      <c r="E35" s="39"/>
      <c r="F35" s="39"/>
      <c r="G35" s="39"/>
    </row>
    <row r="36" spans="1:7" ht="15.5" x14ac:dyDescent="0.35">
      <c r="A36" s="40">
        <v>1</v>
      </c>
      <c r="B36" s="41" t="s">
        <v>322</v>
      </c>
      <c r="C36" s="41" t="s">
        <v>23</v>
      </c>
      <c r="D36" s="38" t="s">
        <v>57</v>
      </c>
      <c r="E36" s="39">
        <v>48</v>
      </c>
      <c r="F36" s="39">
        <v>900</v>
      </c>
      <c r="G36" s="39">
        <f t="shared" si="0"/>
        <v>43200</v>
      </c>
    </row>
    <row r="37" spans="1:7" ht="31" x14ac:dyDescent="0.35">
      <c r="A37" s="44" t="s">
        <v>58</v>
      </c>
      <c r="B37" s="45" t="s">
        <v>59</v>
      </c>
      <c r="C37" s="45"/>
      <c r="D37" s="38"/>
      <c r="E37" s="39"/>
      <c r="F37" s="39"/>
      <c r="G37" s="39"/>
    </row>
    <row r="38" spans="1:7" ht="15.5" x14ac:dyDescent="0.35">
      <c r="A38" s="40">
        <v>1</v>
      </c>
      <c r="B38" s="41" t="s">
        <v>323</v>
      </c>
      <c r="C38" s="41" t="s">
        <v>60</v>
      </c>
      <c r="D38" s="38" t="s">
        <v>61</v>
      </c>
      <c r="E38" s="39">
        <v>29.5</v>
      </c>
      <c r="F38" s="39">
        <v>3600</v>
      </c>
      <c r="G38" s="39">
        <f t="shared" si="0"/>
        <v>106200</v>
      </c>
    </row>
    <row r="39" spans="1:7" ht="15.5" x14ac:dyDescent="0.35">
      <c r="A39" s="40">
        <v>2</v>
      </c>
      <c r="B39" s="41" t="s">
        <v>324</v>
      </c>
      <c r="C39" s="41" t="s">
        <v>62</v>
      </c>
      <c r="D39" s="38" t="s">
        <v>9</v>
      </c>
      <c r="E39" s="39">
        <v>13</v>
      </c>
      <c r="F39" s="39">
        <v>4800</v>
      </c>
      <c r="G39" s="39">
        <f t="shared" si="0"/>
        <v>62400</v>
      </c>
    </row>
    <row r="40" spans="1:7" ht="31" x14ac:dyDescent="0.35">
      <c r="A40" s="40">
        <v>3</v>
      </c>
      <c r="B40" s="41" t="s">
        <v>325</v>
      </c>
      <c r="C40" s="41" t="s">
        <v>63</v>
      </c>
      <c r="D40" s="38" t="s">
        <v>9</v>
      </c>
      <c r="E40" s="39">
        <v>65</v>
      </c>
      <c r="F40" s="39">
        <v>3500</v>
      </c>
      <c r="G40" s="39">
        <f t="shared" si="0"/>
        <v>227500</v>
      </c>
    </row>
    <row r="41" spans="1:7" ht="15.5" x14ac:dyDescent="0.35">
      <c r="A41" s="40">
        <v>4</v>
      </c>
      <c r="B41" s="41" t="s">
        <v>326</v>
      </c>
      <c r="C41" s="41" t="s">
        <v>64</v>
      </c>
      <c r="D41" s="38" t="s">
        <v>65</v>
      </c>
      <c r="E41" s="39">
        <v>598</v>
      </c>
      <c r="F41" s="39">
        <v>655</v>
      </c>
      <c r="G41" s="39">
        <f t="shared" si="0"/>
        <v>391690</v>
      </c>
    </row>
    <row r="42" spans="1:7" ht="15.5" x14ac:dyDescent="0.35">
      <c r="A42" s="35" t="s">
        <v>66</v>
      </c>
      <c r="B42" s="46" t="s">
        <v>67</v>
      </c>
      <c r="C42" s="46"/>
      <c r="D42" s="47"/>
      <c r="E42" s="39"/>
      <c r="F42" s="39"/>
      <c r="G42" s="39"/>
    </row>
    <row r="43" spans="1:7" ht="15.5" x14ac:dyDescent="0.35">
      <c r="A43" s="40">
        <v>1</v>
      </c>
      <c r="B43" s="41" t="s">
        <v>327</v>
      </c>
      <c r="C43" s="41" t="s">
        <v>68</v>
      </c>
      <c r="D43" s="38" t="s">
        <v>69</v>
      </c>
      <c r="E43" s="39">
        <v>321.75</v>
      </c>
      <c r="F43" s="39">
        <v>6500</v>
      </c>
      <c r="G43" s="39">
        <f t="shared" si="0"/>
        <v>2091375</v>
      </c>
    </row>
    <row r="44" spans="1:7" ht="31" x14ac:dyDescent="0.35">
      <c r="A44" s="40">
        <v>2</v>
      </c>
      <c r="B44" s="41" t="s">
        <v>328</v>
      </c>
      <c r="C44" s="48">
        <v>0.01</v>
      </c>
      <c r="D44" s="38" t="s">
        <v>71</v>
      </c>
      <c r="E44" s="39">
        <v>156</v>
      </c>
      <c r="F44" s="39">
        <v>3300</v>
      </c>
      <c r="G44" s="39">
        <f t="shared" si="0"/>
        <v>514800</v>
      </c>
    </row>
    <row r="45" spans="1:7" ht="46.5" x14ac:dyDescent="0.35">
      <c r="A45" s="40">
        <v>3</v>
      </c>
      <c r="B45" s="41" t="s">
        <v>329</v>
      </c>
      <c r="C45" s="41" t="s">
        <v>330</v>
      </c>
      <c r="D45" s="38" t="s">
        <v>72</v>
      </c>
      <c r="E45" s="39">
        <v>60</v>
      </c>
      <c r="F45" s="39">
        <v>10500</v>
      </c>
      <c r="G45" s="39">
        <f t="shared" si="0"/>
        <v>630000</v>
      </c>
    </row>
    <row r="46" spans="1:7" ht="15.5" x14ac:dyDescent="0.35">
      <c r="A46" s="40">
        <v>4</v>
      </c>
      <c r="B46" s="42" t="s">
        <v>331</v>
      </c>
      <c r="C46" s="42" t="s">
        <v>73</v>
      </c>
      <c r="D46" s="38" t="s">
        <v>71</v>
      </c>
      <c r="E46" s="39">
        <v>77</v>
      </c>
      <c r="F46" s="39">
        <v>9200</v>
      </c>
      <c r="G46" s="39">
        <f t="shared" si="0"/>
        <v>708400</v>
      </c>
    </row>
    <row r="47" spans="1:7" ht="62" x14ac:dyDescent="0.35">
      <c r="A47" s="40">
        <v>5</v>
      </c>
      <c r="B47" s="41" t="s">
        <v>332</v>
      </c>
      <c r="C47" s="41" t="s">
        <v>333</v>
      </c>
      <c r="D47" s="38" t="s">
        <v>74</v>
      </c>
      <c r="E47" s="39">
        <v>78</v>
      </c>
      <c r="F47" s="39">
        <v>1300</v>
      </c>
      <c r="G47" s="39">
        <f t="shared" si="0"/>
        <v>101400</v>
      </c>
    </row>
    <row r="48" spans="1:7" ht="15.5" x14ac:dyDescent="0.35">
      <c r="A48" s="36" t="s">
        <v>75</v>
      </c>
      <c r="B48" s="37" t="s">
        <v>76</v>
      </c>
      <c r="C48" s="37"/>
      <c r="D48" s="38"/>
      <c r="E48" s="39"/>
      <c r="F48" s="39"/>
      <c r="G48" s="39"/>
    </row>
    <row r="49" spans="1:7" ht="15.5" x14ac:dyDescent="0.35">
      <c r="A49" s="40">
        <v>1</v>
      </c>
      <c r="B49" s="41" t="s">
        <v>334</v>
      </c>
      <c r="C49" s="41" t="s">
        <v>77</v>
      </c>
      <c r="D49" s="38" t="s">
        <v>78</v>
      </c>
      <c r="E49" s="39">
        <v>30</v>
      </c>
      <c r="F49" s="39">
        <v>3400</v>
      </c>
      <c r="G49" s="39">
        <f t="shared" si="0"/>
        <v>102000</v>
      </c>
    </row>
    <row r="50" spans="1:7" ht="15.5" x14ac:dyDescent="0.35">
      <c r="A50" s="40">
        <v>2</v>
      </c>
      <c r="B50" s="41" t="s">
        <v>335</v>
      </c>
      <c r="C50" s="41" t="s">
        <v>79</v>
      </c>
      <c r="D50" s="38" t="s">
        <v>80</v>
      </c>
      <c r="E50" s="39">
        <v>53.5</v>
      </c>
      <c r="F50" s="39">
        <v>795</v>
      </c>
      <c r="G50" s="39">
        <f t="shared" si="0"/>
        <v>42532.5</v>
      </c>
    </row>
    <row r="51" spans="1:7" ht="15.5" x14ac:dyDescent="0.35">
      <c r="A51" s="40">
        <v>3</v>
      </c>
      <c r="B51" s="41" t="s">
        <v>336</v>
      </c>
      <c r="C51" s="41" t="s">
        <v>81</v>
      </c>
      <c r="D51" s="38" t="s">
        <v>9</v>
      </c>
      <c r="E51" s="39">
        <v>40.299999999999997</v>
      </c>
      <c r="F51" s="39">
        <v>1100</v>
      </c>
      <c r="G51" s="39">
        <f t="shared" si="0"/>
        <v>44330</v>
      </c>
    </row>
    <row r="52" spans="1:7" ht="15.5" x14ac:dyDescent="0.35">
      <c r="A52" s="36" t="s">
        <v>82</v>
      </c>
      <c r="B52" s="37" t="s">
        <v>83</v>
      </c>
      <c r="C52" s="37"/>
      <c r="D52" s="38"/>
      <c r="E52" s="39"/>
      <c r="F52" s="39"/>
      <c r="G52" s="39"/>
    </row>
    <row r="53" spans="1:7" ht="15.5" x14ac:dyDescent="0.35">
      <c r="A53" s="44" t="s">
        <v>43</v>
      </c>
      <c r="B53" s="45" t="s">
        <v>84</v>
      </c>
      <c r="C53" s="45"/>
      <c r="D53" s="38"/>
      <c r="E53" s="39"/>
      <c r="F53" s="39"/>
      <c r="G53" s="39"/>
    </row>
    <row r="54" spans="1:7" ht="31" x14ac:dyDescent="0.35">
      <c r="A54" s="40">
        <v>1</v>
      </c>
      <c r="B54" s="41" t="s">
        <v>337</v>
      </c>
      <c r="C54" s="41" t="s">
        <v>85</v>
      </c>
      <c r="D54" s="38" t="s">
        <v>26</v>
      </c>
      <c r="E54" s="39">
        <v>58.5</v>
      </c>
      <c r="F54" s="39">
        <v>700</v>
      </c>
      <c r="G54" s="39">
        <f t="shared" si="0"/>
        <v>40950</v>
      </c>
    </row>
    <row r="55" spans="1:7" ht="15.5" x14ac:dyDescent="0.35">
      <c r="A55" s="44" t="s">
        <v>50</v>
      </c>
      <c r="B55" s="45" t="s">
        <v>338</v>
      </c>
      <c r="C55" s="45"/>
      <c r="D55" s="38"/>
      <c r="E55" s="39"/>
      <c r="F55" s="39"/>
      <c r="G55" s="39"/>
    </row>
    <row r="56" spans="1:7" ht="46.5" x14ac:dyDescent="0.35">
      <c r="A56" s="40">
        <v>1</v>
      </c>
      <c r="B56" s="41" t="s">
        <v>339</v>
      </c>
      <c r="C56" s="41" t="s">
        <v>340</v>
      </c>
      <c r="D56" s="38" t="s">
        <v>37</v>
      </c>
      <c r="E56" s="39">
        <v>282</v>
      </c>
      <c r="F56" s="39">
        <v>6000</v>
      </c>
      <c r="G56" s="39">
        <f t="shared" si="0"/>
        <v>1692000</v>
      </c>
    </row>
    <row r="57" spans="1:7" ht="31" x14ac:dyDescent="0.35">
      <c r="A57" s="40">
        <v>2</v>
      </c>
      <c r="B57" s="41" t="s">
        <v>341</v>
      </c>
      <c r="C57" s="41" t="s">
        <v>86</v>
      </c>
      <c r="D57" s="38" t="s">
        <v>37</v>
      </c>
      <c r="E57" s="39">
        <v>282</v>
      </c>
      <c r="F57" s="39">
        <v>6000</v>
      </c>
      <c r="G57" s="39">
        <f t="shared" si="0"/>
        <v>1692000</v>
      </c>
    </row>
    <row r="58" spans="1:7" ht="15.5" x14ac:dyDescent="0.35">
      <c r="A58" s="36" t="s">
        <v>87</v>
      </c>
      <c r="B58" s="37" t="s">
        <v>88</v>
      </c>
      <c r="C58" s="37"/>
      <c r="D58" s="38"/>
      <c r="E58" s="39"/>
      <c r="F58" s="39"/>
      <c r="G58" s="39"/>
    </row>
    <row r="59" spans="1:7" ht="31" x14ac:dyDescent="0.35">
      <c r="A59" s="44" t="s">
        <v>43</v>
      </c>
      <c r="B59" s="45" t="s">
        <v>89</v>
      </c>
      <c r="C59" s="45"/>
      <c r="D59" s="38"/>
      <c r="E59" s="39"/>
      <c r="F59" s="39"/>
      <c r="G59" s="39"/>
    </row>
    <row r="60" spans="1:7" ht="46.5" x14ac:dyDescent="0.35">
      <c r="A60" s="40">
        <v>1</v>
      </c>
      <c r="B60" s="41" t="s">
        <v>342</v>
      </c>
      <c r="C60" s="41" t="s">
        <v>90</v>
      </c>
      <c r="D60" s="38" t="s">
        <v>40</v>
      </c>
      <c r="E60" s="39">
        <v>17.5</v>
      </c>
      <c r="F60" s="39">
        <v>8200</v>
      </c>
      <c r="G60" s="39">
        <f t="shared" si="0"/>
        <v>143500</v>
      </c>
    </row>
    <row r="61" spans="1:7" ht="31" x14ac:dyDescent="0.35">
      <c r="A61" s="40">
        <v>2</v>
      </c>
      <c r="B61" s="41" t="s">
        <v>343</v>
      </c>
      <c r="C61" s="41" t="s">
        <v>91</v>
      </c>
      <c r="D61" s="38" t="s">
        <v>92</v>
      </c>
      <c r="E61" s="39">
        <v>81.2</v>
      </c>
      <c r="F61" s="39"/>
      <c r="G61" s="39">
        <f t="shared" si="0"/>
        <v>0</v>
      </c>
    </row>
    <row r="62" spans="1:7" ht="15.5" x14ac:dyDescent="0.35">
      <c r="A62" s="44" t="s">
        <v>50</v>
      </c>
      <c r="B62" s="45" t="s">
        <v>93</v>
      </c>
      <c r="C62" s="45"/>
      <c r="D62" s="38"/>
      <c r="E62" s="39"/>
      <c r="F62" s="39"/>
      <c r="G62" s="39"/>
    </row>
    <row r="63" spans="1:7" ht="77.5" x14ac:dyDescent="0.35">
      <c r="A63" s="40">
        <v>1</v>
      </c>
      <c r="B63" s="41" t="s">
        <v>344</v>
      </c>
      <c r="C63" s="41" t="s">
        <v>94</v>
      </c>
      <c r="D63" s="38" t="s">
        <v>95</v>
      </c>
      <c r="E63" s="39">
        <v>110</v>
      </c>
      <c r="F63" s="39">
        <v>2000</v>
      </c>
      <c r="G63" s="39">
        <f t="shared" si="0"/>
        <v>220000</v>
      </c>
    </row>
    <row r="64" spans="1:7" ht="31" x14ac:dyDescent="0.35">
      <c r="A64" s="40">
        <v>2</v>
      </c>
      <c r="B64" s="42" t="s">
        <v>345</v>
      </c>
      <c r="C64" s="42" t="s">
        <v>96</v>
      </c>
      <c r="D64" s="38" t="s">
        <v>97</v>
      </c>
      <c r="E64" s="39">
        <v>17.899999999999999</v>
      </c>
      <c r="F64" s="39">
        <v>730</v>
      </c>
      <c r="G64" s="39">
        <f t="shared" si="0"/>
        <v>13066.999999999998</v>
      </c>
    </row>
    <row r="65" spans="1:7" ht="15.5" x14ac:dyDescent="0.35">
      <c r="A65" s="40">
        <v>3</v>
      </c>
      <c r="B65" s="41" t="s">
        <v>346</v>
      </c>
      <c r="C65" s="41" t="s">
        <v>98</v>
      </c>
      <c r="D65" s="38" t="s">
        <v>99</v>
      </c>
      <c r="E65" s="39">
        <v>4.2</v>
      </c>
      <c r="F65" s="39">
        <v>1838</v>
      </c>
      <c r="G65" s="39">
        <f t="shared" si="0"/>
        <v>7719.6</v>
      </c>
    </row>
    <row r="66" spans="1:7" ht="15.5" x14ac:dyDescent="0.35">
      <c r="A66" s="44" t="s">
        <v>55</v>
      </c>
      <c r="B66" s="45" t="s">
        <v>347</v>
      </c>
      <c r="C66" s="45"/>
      <c r="D66" s="38"/>
      <c r="E66" s="39"/>
      <c r="F66" s="39"/>
      <c r="G66" s="39"/>
    </row>
    <row r="67" spans="1:7" ht="15.5" x14ac:dyDescent="0.35">
      <c r="A67" s="40">
        <v>1</v>
      </c>
      <c r="B67" s="41" t="s">
        <v>348</v>
      </c>
      <c r="C67" s="41" t="s">
        <v>91</v>
      </c>
      <c r="D67" s="38" t="s">
        <v>92</v>
      </c>
      <c r="E67" s="39">
        <v>64.5</v>
      </c>
      <c r="F67" s="39">
        <v>3450</v>
      </c>
      <c r="G67" s="39">
        <f t="shared" si="0"/>
        <v>222525</v>
      </c>
    </row>
    <row r="68" spans="1:7" ht="15.5" x14ac:dyDescent="0.35">
      <c r="A68" s="44" t="s">
        <v>58</v>
      </c>
      <c r="B68" s="45" t="s">
        <v>100</v>
      </c>
      <c r="C68" s="45"/>
      <c r="D68" s="38"/>
      <c r="E68" s="39"/>
      <c r="F68" s="39"/>
      <c r="G68" s="39"/>
    </row>
    <row r="69" spans="1:7" ht="15.5" x14ac:dyDescent="0.35">
      <c r="A69" s="40">
        <v>1</v>
      </c>
      <c r="B69" s="42" t="s">
        <v>349</v>
      </c>
      <c r="C69" s="42" t="s">
        <v>101</v>
      </c>
      <c r="D69" s="38" t="s">
        <v>9</v>
      </c>
      <c r="E69" s="39">
        <v>12</v>
      </c>
      <c r="F69" s="39">
        <v>2500</v>
      </c>
      <c r="G69" s="39">
        <f t="shared" ref="G69:G132" si="1">E69*F69</f>
        <v>30000</v>
      </c>
    </row>
    <row r="70" spans="1:7" ht="46.5" x14ac:dyDescent="0.35">
      <c r="A70" s="40">
        <v>2</v>
      </c>
      <c r="B70" s="41" t="s">
        <v>350</v>
      </c>
      <c r="C70" s="41" t="s">
        <v>102</v>
      </c>
      <c r="D70" s="38" t="s">
        <v>103</v>
      </c>
      <c r="E70" s="39">
        <v>40</v>
      </c>
      <c r="F70" s="39">
        <v>7800</v>
      </c>
      <c r="G70" s="39">
        <f t="shared" si="1"/>
        <v>312000</v>
      </c>
    </row>
    <row r="71" spans="1:7" ht="15.5" x14ac:dyDescent="0.35">
      <c r="A71" s="44" t="s">
        <v>104</v>
      </c>
      <c r="B71" s="45" t="s">
        <v>105</v>
      </c>
      <c r="C71" s="45"/>
      <c r="D71" s="38"/>
      <c r="E71" s="39"/>
      <c r="F71" s="39"/>
      <c r="G71" s="39"/>
    </row>
    <row r="72" spans="1:7" ht="31" x14ac:dyDescent="0.35">
      <c r="A72" s="40">
        <v>1</v>
      </c>
      <c r="B72" s="42" t="s">
        <v>351</v>
      </c>
      <c r="C72" s="42" t="s">
        <v>106</v>
      </c>
      <c r="D72" s="38" t="s">
        <v>107</v>
      </c>
      <c r="E72" s="39">
        <v>0</v>
      </c>
      <c r="F72" s="39">
        <v>0</v>
      </c>
      <c r="G72" s="39">
        <f t="shared" si="1"/>
        <v>0</v>
      </c>
    </row>
    <row r="73" spans="1:7" ht="15.5" x14ac:dyDescent="0.35">
      <c r="A73" s="40">
        <v>2</v>
      </c>
      <c r="B73" s="41" t="s">
        <v>352</v>
      </c>
      <c r="C73" s="41" t="s">
        <v>353</v>
      </c>
      <c r="D73" s="38" t="s">
        <v>108</v>
      </c>
      <c r="E73" s="39">
        <v>973</v>
      </c>
      <c r="F73" s="39">
        <v>211</v>
      </c>
      <c r="G73" s="39">
        <f t="shared" si="1"/>
        <v>205303</v>
      </c>
    </row>
    <row r="74" spans="1:7" ht="15.5" x14ac:dyDescent="0.35">
      <c r="A74" s="40">
        <v>3</v>
      </c>
      <c r="B74" s="41" t="s">
        <v>354</v>
      </c>
      <c r="C74" s="41" t="s">
        <v>109</v>
      </c>
      <c r="D74" s="38" t="s">
        <v>54</v>
      </c>
      <c r="E74" s="39">
        <v>101.4</v>
      </c>
      <c r="F74" s="39">
        <v>2000</v>
      </c>
      <c r="G74" s="39">
        <f t="shared" si="1"/>
        <v>202800</v>
      </c>
    </row>
    <row r="75" spans="1:7" ht="15.5" x14ac:dyDescent="0.35">
      <c r="A75" s="44" t="s">
        <v>110</v>
      </c>
      <c r="B75" s="45" t="s">
        <v>111</v>
      </c>
      <c r="C75" s="45"/>
      <c r="D75" s="38"/>
      <c r="E75" s="39"/>
      <c r="F75" s="39"/>
      <c r="G75" s="39"/>
    </row>
    <row r="76" spans="1:7" ht="15.5" x14ac:dyDescent="0.35">
      <c r="A76" s="40">
        <v>1</v>
      </c>
      <c r="B76" s="42" t="s">
        <v>355</v>
      </c>
      <c r="C76" s="42" t="s">
        <v>112</v>
      </c>
      <c r="D76" s="38" t="s">
        <v>26</v>
      </c>
      <c r="E76" s="39">
        <v>55</v>
      </c>
      <c r="F76" s="39">
        <v>200</v>
      </c>
      <c r="G76" s="39">
        <f t="shared" si="1"/>
        <v>11000</v>
      </c>
    </row>
    <row r="77" spans="1:7" ht="15.5" x14ac:dyDescent="0.35">
      <c r="A77" s="44" t="s">
        <v>113</v>
      </c>
      <c r="B77" s="45" t="s">
        <v>356</v>
      </c>
      <c r="C77" s="45"/>
      <c r="D77" s="38"/>
      <c r="E77" s="39"/>
      <c r="F77" s="39"/>
      <c r="G77" s="39"/>
    </row>
    <row r="78" spans="1:7" ht="15.5" x14ac:dyDescent="0.35">
      <c r="A78" s="40">
        <v>1</v>
      </c>
      <c r="B78" s="41" t="s">
        <v>357</v>
      </c>
      <c r="C78" s="41" t="s">
        <v>91</v>
      </c>
      <c r="D78" s="38" t="s">
        <v>37</v>
      </c>
      <c r="E78" s="39">
        <v>18.5</v>
      </c>
      <c r="F78" s="39">
        <v>11500</v>
      </c>
      <c r="G78" s="39">
        <f t="shared" si="1"/>
        <v>212750</v>
      </c>
    </row>
    <row r="79" spans="1:7" ht="15.5" x14ac:dyDescent="0.35">
      <c r="A79" s="44" t="s">
        <v>114</v>
      </c>
      <c r="B79" s="45" t="s">
        <v>115</v>
      </c>
      <c r="C79" s="45"/>
      <c r="D79" s="38"/>
      <c r="E79" s="39"/>
      <c r="F79" s="39"/>
      <c r="G79" s="39"/>
    </row>
    <row r="80" spans="1:7" ht="15.5" x14ac:dyDescent="0.35">
      <c r="A80" s="40">
        <v>1</v>
      </c>
      <c r="B80" s="41" t="s">
        <v>358</v>
      </c>
      <c r="C80" s="41" t="s">
        <v>116</v>
      </c>
      <c r="D80" s="38" t="s">
        <v>117</v>
      </c>
      <c r="E80" s="39">
        <v>17.5</v>
      </c>
      <c r="F80" s="39">
        <v>1232</v>
      </c>
      <c r="G80" s="39">
        <f t="shared" si="1"/>
        <v>21560</v>
      </c>
    </row>
    <row r="81" spans="1:7" ht="31" x14ac:dyDescent="0.35">
      <c r="A81" s="40">
        <v>2</v>
      </c>
      <c r="B81" s="41" t="s">
        <v>359</v>
      </c>
      <c r="C81" s="41" t="s">
        <v>118</v>
      </c>
      <c r="D81" s="38" t="s">
        <v>119</v>
      </c>
      <c r="E81" s="39">
        <v>70</v>
      </c>
      <c r="F81" s="39">
        <v>897</v>
      </c>
      <c r="G81" s="39">
        <f t="shared" si="1"/>
        <v>62790</v>
      </c>
    </row>
    <row r="82" spans="1:7" ht="31" x14ac:dyDescent="0.35">
      <c r="A82" s="36" t="s">
        <v>120</v>
      </c>
      <c r="B82" s="37" t="s">
        <v>121</v>
      </c>
      <c r="C82" s="37"/>
      <c r="D82" s="38"/>
      <c r="E82" s="39"/>
      <c r="F82" s="39"/>
      <c r="G82" s="39"/>
    </row>
    <row r="83" spans="1:7" ht="31" x14ac:dyDescent="0.35">
      <c r="A83" s="40">
        <v>1</v>
      </c>
      <c r="B83" s="41" t="s">
        <v>360</v>
      </c>
      <c r="C83" s="41" t="s">
        <v>122</v>
      </c>
      <c r="D83" s="38" t="s">
        <v>40</v>
      </c>
      <c r="E83" s="39">
        <v>16.5</v>
      </c>
      <c r="F83" s="39">
        <v>0</v>
      </c>
      <c r="G83" s="39">
        <f t="shared" si="1"/>
        <v>0</v>
      </c>
    </row>
    <row r="84" spans="1:7" ht="15.5" x14ac:dyDescent="0.35">
      <c r="A84" s="40">
        <v>2</v>
      </c>
      <c r="B84" s="41" t="s">
        <v>361</v>
      </c>
      <c r="C84" s="41" t="s">
        <v>91</v>
      </c>
      <c r="D84" s="38" t="s">
        <v>92</v>
      </c>
      <c r="E84" s="39">
        <v>75</v>
      </c>
      <c r="F84" s="39">
        <v>2900</v>
      </c>
      <c r="G84" s="39">
        <f t="shared" si="1"/>
        <v>217500</v>
      </c>
    </row>
    <row r="85" spans="1:7" ht="15.5" x14ac:dyDescent="0.35">
      <c r="A85" s="36" t="s">
        <v>123</v>
      </c>
      <c r="B85" s="37" t="s">
        <v>124</v>
      </c>
      <c r="C85" s="37"/>
      <c r="D85" s="38"/>
      <c r="E85" s="39"/>
      <c r="F85" s="39"/>
      <c r="G85" s="39"/>
    </row>
    <row r="86" spans="1:7" ht="46.5" x14ac:dyDescent="0.35">
      <c r="A86" s="40">
        <v>1</v>
      </c>
      <c r="B86" s="41" t="s">
        <v>362</v>
      </c>
      <c r="C86" s="41" t="s">
        <v>125</v>
      </c>
      <c r="D86" s="38" t="s">
        <v>26</v>
      </c>
      <c r="E86" s="39">
        <v>35</v>
      </c>
      <c r="F86" s="39">
        <v>1056</v>
      </c>
      <c r="G86" s="39">
        <f t="shared" si="1"/>
        <v>36960</v>
      </c>
    </row>
    <row r="87" spans="1:7" ht="15.5" x14ac:dyDescent="0.35">
      <c r="A87" s="40">
        <v>2</v>
      </c>
      <c r="B87" s="41" t="s">
        <v>363</v>
      </c>
      <c r="C87" s="41" t="s">
        <v>126</v>
      </c>
      <c r="D87" s="38" t="s">
        <v>99</v>
      </c>
      <c r="E87" s="39">
        <v>17</v>
      </c>
      <c r="F87" s="39">
        <v>29000</v>
      </c>
      <c r="G87" s="39">
        <f t="shared" si="1"/>
        <v>493000</v>
      </c>
    </row>
    <row r="88" spans="1:7" ht="31" x14ac:dyDescent="0.35">
      <c r="A88" s="40">
        <v>3</v>
      </c>
      <c r="B88" s="41" t="s">
        <v>364</v>
      </c>
      <c r="C88" s="41" t="s">
        <v>118</v>
      </c>
      <c r="D88" s="38" t="s">
        <v>127</v>
      </c>
      <c r="E88" s="39">
        <v>35</v>
      </c>
      <c r="F88" s="39">
        <v>1160</v>
      </c>
      <c r="G88" s="39">
        <f t="shared" si="1"/>
        <v>40600</v>
      </c>
    </row>
    <row r="89" spans="1:7" ht="31" x14ac:dyDescent="0.35">
      <c r="A89" s="40">
        <v>4</v>
      </c>
      <c r="B89" s="41" t="s">
        <v>365</v>
      </c>
      <c r="C89" s="41" t="s">
        <v>128</v>
      </c>
      <c r="D89" s="38" t="s">
        <v>92</v>
      </c>
      <c r="E89" s="39">
        <v>57.4</v>
      </c>
      <c r="F89" s="39">
        <v>8000</v>
      </c>
      <c r="G89" s="39">
        <f t="shared" si="1"/>
        <v>459200</v>
      </c>
    </row>
    <row r="90" spans="1:7" ht="62" x14ac:dyDescent="0.35">
      <c r="A90" s="40">
        <v>5</v>
      </c>
      <c r="B90" s="41" t="s">
        <v>366</v>
      </c>
      <c r="C90" s="41" t="s">
        <v>129</v>
      </c>
      <c r="D90" s="38" t="s">
        <v>40</v>
      </c>
      <c r="E90" s="39">
        <v>13</v>
      </c>
      <c r="F90" s="39"/>
      <c r="G90" s="39">
        <f t="shared" si="1"/>
        <v>0</v>
      </c>
    </row>
    <row r="91" spans="1:7" ht="15.5" x14ac:dyDescent="0.35">
      <c r="A91" s="36" t="s">
        <v>130</v>
      </c>
      <c r="B91" s="37" t="s">
        <v>131</v>
      </c>
      <c r="C91" s="37"/>
      <c r="D91" s="38"/>
      <c r="E91" s="39"/>
      <c r="F91" s="39"/>
      <c r="G91" s="39"/>
    </row>
    <row r="92" spans="1:7" ht="46.5" x14ac:dyDescent="0.35">
      <c r="A92" s="40">
        <v>1</v>
      </c>
      <c r="B92" s="41" t="s">
        <v>367</v>
      </c>
      <c r="C92" s="49" t="s">
        <v>132</v>
      </c>
      <c r="D92" s="38" t="s">
        <v>61</v>
      </c>
      <c r="E92" s="39">
        <v>14</v>
      </c>
      <c r="F92" s="39">
        <v>6700</v>
      </c>
      <c r="G92" s="39">
        <f t="shared" si="1"/>
        <v>93800</v>
      </c>
    </row>
    <row r="93" spans="1:7" ht="46.5" x14ac:dyDescent="0.35">
      <c r="A93" s="40">
        <v>2</v>
      </c>
      <c r="B93" s="41" t="s">
        <v>368</v>
      </c>
      <c r="C93" s="41" t="s">
        <v>133</v>
      </c>
      <c r="D93" s="38" t="s">
        <v>61</v>
      </c>
      <c r="E93" s="39">
        <v>50</v>
      </c>
      <c r="F93" s="39">
        <v>2600</v>
      </c>
      <c r="G93" s="39">
        <f t="shared" si="1"/>
        <v>130000</v>
      </c>
    </row>
    <row r="94" spans="1:7" ht="15.5" x14ac:dyDescent="0.35">
      <c r="A94" s="40">
        <v>3</v>
      </c>
      <c r="B94" s="41" t="s">
        <v>369</v>
      </c>
      <c r="C94" s="41" t="s">
        <v>134</v>
      </c>
      <c r="D94" s="38" t="s">
        <v>99</v>
      </c>
      <c r="E94" s="39">
        <v>20</v>
      </c>
      <c r="F94" s="39">
        <v>544</v>
      </c>
      <c r="G94" s="39">
        <f t="shared" si="1"/>
        <v>10880</v>
      </c>
    </row>
    <row r="95" spans="1:7" ht="31" x14ac:dyDescent="0.35">
      <c r="A95" s="40">
        <v>4</v>
      </c>
      <c r="B95" s="41" t="s">
        <v>370</v>
      </c>
      <c r="C95" s="42" t="s">
        <v>135</v>
      </c>
      <c r="D95" s="38" t="s">
        <v>136</v>
      </c>
      <c r="E95" s="39">
        <v>0</v>
      </c>
      <c r="F95" s="39">
        <v>0</v>
      </c>
      <c r="G95" s="39">
        <f t="shared" si="1"/>
        <v>0</v>
      </c>
    </row>
    <row r="96" spans="1:7" ht="31" x14ac:dyDescent="0.35">
      <c r="A96" s="36" t="s">
        <v>137</v>
      </c>
      <c r="B96" s="37" t="s">
        <v>371</v>
      </c>
      <c r="C96" s="37"/>
      <c r="D96" s="38"/>
      <c r="E96" s="39"/>
      <c r="F96" s="39"/>
      <c r="G96" s="39"/>
    </row>
    <row r="97" spans="1:7" ht="170.5" x14ac:dyDescent="0.35">
      <c r="A97" s="40">
        <v>1</v>
      </c>
      <c r="B97" s="41" t="s">
        <v>372</v>
      </c>
      <c r="C97" s="41" t="s">
        <v>373</v>
      </c>
      <c r="D97" s="38" t="s">
        <v>71</v>
      </c>
      <c r="E97" s="39">
        <v>269.31</v>
      </c>
      <c r="F97" s="39">
        <v>711</v>
      </c>
      <c r="G97" s="39">
        <f t="shared" si="1"/>
        <v>191479.41</v>
      </c>
    </row>
    <row r="98" spans="1:7" ht="46.5" x14ac:dyDescent="0.35">
      <c r="A98" s="40">
        <v>2</v>
      </c>
      <c r="B98" s="41" t="s">
        <v>374</v>
      </c>
      <c r="C98" s="41" t="s">
        <v>138</v>
      </c>
      <c r="D98" s="38" t="s">
        <v>54</v>
      </c>
      <c r="E98" s="39">
        <v>332.68</v>
      </c>
      <c r="F98" s="39">
        <v>1662</v>
      </c>
      <c r="G98" s="39">
        <f t="shared" si="1"/>
        <v>552914.16</v>
      </c>
    </row>
    <row r="99" spans="1:7" ht="15.5" x14ac:dyDescent="0.35">
      <c r="A99" s="40">
        <v>3</v>
      </c>
      <c r="B99" s="41" t="s">
        <v>375</v>
      </c>
      <c r="C99" s="41" t="s">
        <v>139</v>
      </c>
      <c r="D99" s="38" t="s">
        <v>140</v>
      </c>
      <c r="E99" s="39">
        <v>23</v>
      </c>
      <c r="F99" s="39">
        <v>5061</v>
      </c>
      <c r="G99" s="39">
        <f t="shared" si="1"/>
        <v>116403</v>
      </c>
    </row>
    <row r="100" spans="1:7" ht="31" x14ac:dyDescent="0.35">
      <c r="A100" s="40">
        <v>4</v>
      </c>
      <c r="B100" s="41" t="s">
        <v>376</v>
      </c>
      <c r="C100" s="41" t="s">
        <v>141</v>
      </c>
      <c r="D100" s="38" t="s">
        <v>140</v>
      </c>
      <c r="E100" s="39">
        <v>39</v>
      </c>
      <c r="F100" s="39">
        <v>6828</v>
      </c>
      <c r="G100" s="39">
        <f t="shared" si="1"/>
        <v>266292</v>
      </c>
    </row>
    <row r="101" spans="1:7" ht="15.5" x14ac:dyDescent="0.35">
      <c r="A101" s="40">
        <v>5</v>
      </c>
      <c r="B101" s="41" t="s">
        <v>377</v>
      </c>
      <c r="C101" s="41" t="s">
        <v>142</v>
      </c>
      <c r="D101" s="38" t="s">
        <v>140</v>
      </c>
      <c r="E101" s="39">
        <v>30</v>
      </c>
      <c r="F101" s="39">
        <v>7500</v>
      </c>
      <c r="G101" s="39">
        <f t="shared" si="1"/>
        <v>225000</v>
      </c>
    </row>
    <row r="102" spans="1:7" ht="77.5" x14ac:dyDescent="0.35">
      <c r="A102" s="40">
        <v>6</v>
      </c>
      <c r="B102" s="41" t="s">
        <v>378</v>
      </c>
      <c r="C102" s="41" t="s">
        <v>143</v>
      </c>
      <c r="D102" s="38" t="s">
        <v>140</v>
      </c>
      <c r="E102" s="39">
        <v>32</v>
      </c>
      <c r="F102" s="39">
        <v>7000</v>
      </c>
      <c r="G102" s="39">
        <f t="shared" si="1"/>
        <v>224000</v>
      </c>
    </row>
    <row r="103" spans="1:7" ht="31" x14ac:dyDescent="0.35">
      <c r="A103" s="36" t="s">
        <v>144</v>
      </c>
      <c r="B103" s="37" t="s">
        <v>145</v>
      </c>
      <c r="C103" s="37"/>
      <c r="D103" s="38"/>
      <c r="E103" s="39"/>
      <c r="F103" s="39"/>
      <c r="G103" s="39"/>
    </row>
    <row r="104" spans="1:7" ht="31" x14ac:dyDescent="0.35">
      <c r="A104" s="40">
        <v>1</v>
      </c>
      <c r="B104" s="41" t="s">
        <v>379</v>
      </c>
      <c r="C104" s="41" t="s">
        <v>146</v>
      </c>
      <c r="D104" s="38" t="s">
        <v>147</v>
      </c>
      <c r="E104" s="39">
        <v>0.38</v>
      </c>
      <c r="F104" s="39">
        <v>92800</v>
      </c>
      <c r="G104" s="39">
        <f t="shared" si="1"/>
        <v>35264</v>
      </c>
    </row>
    <row r="105" spans="1:7" ht="15.5" x14ac:dyDescent="0.35">
      <c r="A105" s="40">
        <v>2</v>
      </c>
      <c r="B105" s="42" t="s">
        <v>380</v>
      </c>
      <c r="C105" s="42" t="s">
        <v>148</v>
      </c>
      <c r="D105" s="38" t="s">
        <v>149</v>
      </c>
      <c r="E105" s="30">
        <v>3.9</v>
      </c>
      <c r="F105" s="39">
        <v>1700</v>
      </c>
      <c r="G105" s="39">
        <f t="shared" si="1"/>
        <v>6630</v>
      </c>
    </row>
    <row r="106" spans="1:7" ht="15.5" x14ac:dyDescent="0.35">
      <c r="A106" s="40">
        <v>3</v>
      </c>
      <c r="B106" s="42" t="s">
        <v>381</v>
      </c>
      <c r="C106" s="42" t="s">
        <v>150</v>
      </c>
      <c r="D106" s="38" t="s">
        <v>151</v>
      </c>
      <c r="E106" s="39">
        <v>0</v>
      </c>
      <c r="F106" s="39">
        <v>0</v>
      </c>
      <c r="G106" s="39">
        <f t="shared" si="1"/>
        <v>0</v>
      </c>
    </row>
    <row r="107" spans="1:7" ht="124" x14ac:dyDescent="0.35">
      <c r="A107" s="40">
        <v>4</v>
      </c>
      <c r="B107" s="42" t="s">
        <v>382</v>
      </c>
      <c r="C107" s="42" t="s">
        <v>152</v>
      </c>
      <c r="D107" s="38" t="s">
        <v>151</v>
      </c>
      <c r="E107" s="39">
        <v>325</v>
      </c>
      <c r="F107" s="39">
        <v>223</v>
      </c>
      <c r="G107" s="39">
        <f t="shared" si="1"/>
        <v>72475</v>
      </c>
    </row>
    <row r="108" spans="1:7" ht="46.5" x14ac:dyDescent="0.35">
      <c r="A108" s="36" t="s">
        <v>153</v>
      </c>
      <c r="B108" s="37" t="s">
        <v>154</v>
      </c>
      <c r="C108" s="37"/>
      <c r="D108" s="38"/>
      <c r="E108" s="39"/>
      <c r="F108" s="39"/>
      <c r="G108" s="39">
        <v>0</v>
      </c>
    </row>
    <row r="109" spans="1:7" ht="15.5" x14ac:dyDescent="0.35">
      <c r="A109" s="40">
        <v>1</v>
      </c>
      <c r="B109" s="42" t="s">
        <v>383</v>
      </c>
      <c r="C109" s="42" t="s">
        <v>384</v>
      </c>
      <c r="D109" s="38" t="s">
        <v>61</v>
      </c>
      <c r="E109" s="39">
        <v>0</v>
      </c>
      <c r="F109" s="39">
        <v>0</v>
      </c>
      <c r="G109" s="39">
        <f t="shared" si="1"/>
        <v>0</v>
      </c>
    </row>
    <row r="110" spans="1:7" ht="31" x14ac:dyDescent="0.35">
      <c r="A110" s="40">
        <v>2</v>
      </c>
      <c r="B110" s="41" t="s">
        <v>385</v>
      </c>
      <c r="C110" s="41" t="s">
        <v>155</v>
      </c>
      <c r="D110" s="38" t="s">
        <v>156</v>
      </c>
      <c r="E110" s="39">
        <v>705</v>
      </c>
      <c r="F110" s="39">
        <v>231</v>
      </c>
      <c r="G110" s="39">
        <f t="shared" si="1"/>
        <v>162855</v>
      </c>
    </row>
    <row r="111" spans="1:7" ht="31" x14ac:dyDescent="0.35">
      <c r="A111" s="40">
        <v>3</v>
      </c>
      <c r="B111" s="41" t="s">
        <v>386</v>
      </c>
      <c r="C111" s="41" t="s">
        <v>157</v>
      </c>
      <c r="D111" s="38" t="s">
        <v>61</v>
      </c>
      <c r="E111" s="39">
        <v>62.4</v>
      </c>
      <c r="F111" s="39">
        <v>1200</v>
      </c>
      <c r="G111" s="39">
        <f t="shared" si="1"/>
        <v>74880</v>
      </c>
    </row>
    <row r="112" spans="1:7" ht="15.5" x14ac:dyDescent="0.35">
      <c r="A112" s="40">
        <v>4</v>
      </c>
      <c r="B112" s="41" t="s">
        <v>387</v>
      </c>
      <c r="C112" s="41" t="s">
        <v>158</v>
      </c>
      <c r="D112" s="38" t="s">
        <v>159</v>
      </c>
      <c r="E112" s="39">
        <v>26.65</v>
      </c>
      <c r="F112" s="39">
        <v>3900</v>
      </c>
      <c r="G112" s="39">
        <f t="shared" si="1"/>
        <v>103935</v>
      </c>
    </row>
    <row r="113" spans="1:7" ht="15.5" x14ac:dyDescent="0.35">
      <c r="A113" s="40">
        <v>5</v>
      </c>
      <c r="B113" s="42" t="s">
        <v>388</v>
      </c>
      <c r="C113" s="42" t="s">
        <v>160</v>
      </c>
      <c r="D113" s="38" t="s">
        <v>161</v>
      </c>
      <c r="E113" s="39">
        <v>0</v>
      </c>
      <c r="F113" s="39">
        <v>0</v>
      </c>
      <c r="G113" s="39">
        <f t="shared" si="1"/>
        <v>0</v>
      </c>
    </row>
    <row r="114" spans="1:7" ht="15.5" x14ac:dyDescent="0.35">
      <c r="A114" s="36" t="s">
        <v>162</v>
      </c>
      <c r="B114" s="37" t="s">
        <v>163</v>
      </c>
      <c r="C114" s="37"/>
      <c r="D114" s="38"/>
      <c r="E114" s="39"/>
      <c r="F114" s="39"/>
      <c r="G114" s="39"/>
    </row>
    <row r="115" spans="1:7" ht="31" x14ac:dyDescent="0.35">
      <c r="A115" s="40">
        <v>1</v>
      </c>
      <c r="B115" s="41" t="s">
        <v>389</v>
      </c>
      <c r="C115" s="41" t="s">
        <v>164</v>
      </c>
      <c r="D115" s="38" t="s">
        <v>26</v>
      </c>
      <c r="E115" s="39">
        <v>14</v>
      </c>
      <c r="F115" s="39">
        <v>3000</v>
      </c>
      <c r="G115" s="39">
        <f t="shared" si="1"/>
        <v>42000</v>
      </c>
    </row>
    <row r="116" spans="1:7" ht="31" x14ac:dyDescent="0.35">
      <c r="A116" s="40">
        <v>2</v>
      </c>
      <c r="B116" s="42" t="s">
        <v>390</v>
      </c>
      <c r="C116" s="42" t="s">
        <v>165</v>
      </c>
      <c r="D116" s="38" t="s">
        <v>9</v>
      </c>
      <c r="E116" s="39">
        <v>15</v>
      </c>
      <c r="F116" s="39">
        <v>5500</v>
      </c>
      <c r="G116" s="39">
        <f t="shared" si="1"/>
        <v>82500</v>
      </c>
    </row>
    <row r="117" spans="1:7" ht="15.5" x14ac:dyDescent="0.35">
      <c r="A117" s="36" t="s">
        <v>166</v>
      </c>
      <c r="B117" s="37" t="s">
        <v>167</v>
      </c>
      <c r="C117" s="37"/>
      <c r="D117" s="38"/>
      <c r="E117" s="39"/>
      <c r="F117" s="39"/>
      <c r="G117" s="39"/>
    </row>
    <row r="118" spans="1:7" ht="15.5" x14ac:dyDescent="0.35">
      <c r="A118" s="40">
        <v>1</v>
      </c>
      <c r="B118" s="41" t="s">
        <v>391</v>
      </c>
      <c r="C118" s="41" t="s">
        <v>168</v>
      </c>
      <c r="D118" s="38" t="s">
        <v>149</v>
      </c>
      <c r="E118" s="39">
        <v>5.85</v>
      </c>
      <c r="F118" s="39">
        <v>3260</v>
      </c>
      <c r="G118" s="39">
        <f t="shared" si="1"/>
        <v>19071</v>
      </c>
    </row>
    <row r="119" spans="1:7" ht="15.5" x14ac:dyDescent="0.35">
      <c r="A119" s="40">
        <v>2</v>
      </c>
      <c r="B119" s="41" t="s">
        <v>392</v>
      </c>
      <c r="C119" s="41" t="s">
        <v>169</v>
      </c>
      <c r="D119" s="38" t="s">
        <v>9</v>
      </c>
      <c r="E119" s="39">
        <v>0.41</v>
      </c>
      <c r="F119" s="39">
        <v>12680</v>
      </c>
      <c r="G119" s="39">
        <f t="shared" si="1"/>
        <v>5198.7999999999993</v>
      </c>
    </row>
    <row r="120" spans="1:7" ht="15.5" x14ac:dyDescent="0.35">
      <c r="A120" s="40">
        <v>3</v>
      </c>
      <c r="B120" s="41" t="s">
        <v>393</v>
      </c>
      <c r="C120" s="41" t="s">
        <v>70</v>
      </c>
      <c r="D120" s="38" t="s">
        <v>61</v>
      </c>
      <c r="E120" s="39">
        <v>22</v>
      </c>
      <c r="F120" s="39">
        <v>1009</v>
      </c>
      <c r="G120" s="39">
        <f t="shared" si="1"/>
        <v>22198</v>
      </c>
    </row>
    <row r="121" spans="1:7" ht="15.5" x14ac:dyDescent="0.35">
      <c r="A121" s="36" t="s">
        <v>170</v>
      </c>
      <c r="B121" s="37" t="s">
        <v>171</v>
      </c>
      <c r="C121" s="37"/>
      <c r="D121" s="38"/>
      <c r="E121" s="39"/>
      <c r="F121" s="39"/>
      <c r="G121" s="39"/>
    </row>
    <row r="122" spans="1:7" ht="15.5" x14ac:dyDescent="0.35">
      <c r="A122" s="40">
        <v>1</v>
      </c>
      <c r="B122" s="41" t="s">
        <v>394</v>
      </c>
      <c r="C122" s="41" t="s">
        <v>172</v>
      </c>
      <c r="D122" s="38" t="s">
        <v>173</v>
      </c>
      <c r="E122" s="39">
        <v>0</v>
      </c>
      <c r="F122" s="39">
        <v>0</v>
      </c>
      <c r="G122" s="39">
        <f t="shared" si="1"/>
        <v>0</v>
      </c>
    </row>
    <row r="123" spans="1:7" ht="15.5" x14ac:dyDescent="0.35">
      <c r="A123" s="36" t="s">
        <v>174</v>
      </c>
      <c r="B123" s="37" t="s">
        <v>175</v>
      </c>
      <c r="C123" s="37"/>
      <c r="D123" s="38"/>
      <c r="E123" s="39"/>
      <c r="F123" s="39"/>
      <c r="G123" s="39"/>
    </row>
    <row r="124" spans="1:7" ht="15.5" x14ac:dyDescent="0.35">
      <c r="A124" s="40">
        <v>1</v>
      </c>
      <c r="B124" s="41" t="s">
        <v>395</v>
      </c>
      <c r="C124" s="41" t="s">
        <v>176</v>
      </c>
      <c r="D124" s="38" t="s">
        <v>61</v>
      </c>
      <c r="E124" s="39">
        <v>364</v>
      </c>
      <c r="F124" s="39">
        <v>1307</v>
      </c>
      <c r="G124" s="39">
        <f t="shared" si="1"/>
        <v>475748</v>
      </c>
    </row>
    <row r="125" spans="1:7" ht="77.5" x14ac:dyDescent="0.35">
      <c r="A125" s="40">
        <v>2</v>
      </c>
      <c r="B125" s="41" t="s">
        <v>396</v>
      </c>
      <c r="C125" s="42" t="s">
        <v>177</v>
      </c>
      <c r="D125" s="38" t="s">
        <v>178</v>
      </c>
      <c r="E125" s="39">
        <v>17974</v>
      </c>
      <c r="F125" s="39">
        <v>75</v>
      </c>
      <c r="G125" s="39">
        <f t="shared" si="1"/>
        <v>1348050</v>
      </c>
    </row>
    <row r="126" spans="1:7" ht="15.5" x14ac:dyDescent="0.35">
      <c r="A126" s="40">
        <v>3</v>
      </c>
      <c r="B126" s="42" t="s">
        <v>397</v>
      </c>
      <c r="C126" s="42" t="s">
        <v>179</v>
      </c>
      <c r="D126" s="38" t="s">
        <v>180</v>
      </c>
      <c r="E126" s="39">
        <v>0</v>
      </c>
      <c r="F126" s="39">
        <v>0</v>
      </c>
      <c r="G126" s="39">
        <f t="shared" si="1"/>
        <v>0</v>
      </c>
    </row>
    <row r="127" spans="1:7" ht="31" x14ac:dyDescent="0.35">
      <c r="A127" s="40">
        <v>4</v>
      </c>
      <c r="B127" s="41" t="s">
        <v>398</v>
      </c>
      <c r="C127" s="41" t="s">
        <v>181</v>
      </c>
      <c r="D127" s="38" t="s">
        <v>182</v>
      </c>
      <c r="E127" s="39">
        <v>65</v>
      </c>
      <c r="F127" s="39">
        <v>132</v>
      </c>
      <c r="G127" s="39">
        <f t="shared" si="1"/>
        <v>8580</v>
      </c>
    </row>
    <row r="128" spans="1:7" ht="31" x14ac:dyDescent="0.35">
      <c r="A128" s="40">
        <v>5</v>
      </c>
      <c r="B128" s="41" t="s">
        <v>399</v>
      </c>
      <c r="C128" s="41" t="s">
        <v>183</v>
      </c>
      <c r="D128" s="38" t="s">
        <v>34</v>
      </c>
      <c r="E128" s="39">
        <v>0</v>
      </c>
      <c r="F128" s="39">
        <v>0</v>
      </c>
      <c r="G128" s="39">
        <f t="shared" si="1"/>
        <v>0</v>
      </c>
    </row>
    <row r="129" spans="1:7" ht="15.5" x14ac:dyDescent="0.35">
      <c r="A129" s="40">
        <v>6</v>
      </c>
      <c r="B129" s="41" t="s">
        <v>400</v>
      </c>
      <c r="C129" s="41" t="s">
        <v>184</v>
      </c>
      <c r="D129" s="38" t="s">
        <v>136</v>
      </c>
      <c r="E129" s="39">
        <v>9.5</v>
      </c>
      <c r="F129" s="39">
        <v>5656</v>
      </c>
      <c r="G129" s="39">
        <f t="shared" si="1"/>
        <v>53732</v>
      </c>
    </row>
    <row r="130" spans="1:7" ht="15.5" x14ac:dyDescent="0.35">
      <c r="A130" s="40">
        <v>7</v>
      </c>
      <c r="B130" s="42" t="s">
        <v>401</v>
      </c>
      <c r="C130" s="42" t="s">
        <v>106</v>
      </c>
      <c r="D130" s="38" t="s">
        <v>185</v>
      </c>
      <c r="E130" s="39">
        <v>0</v>
      </c>
      <c r="F130" s="39">
        <v>0</v>
      </c>
      <c r="G130" s="39">
        <f t="shared" si="1"/>
        <v>0</v>
      </c>
    </row>
    <row r="131" spans="1:7" ht="31" x14ac:dyDescent="0.35">
      <c r="A131" s="40">
        <v>8</v>
      </c>
      <c r="B131" s="41" t="s">
        <v>402</v>
      </c>
      <c r="C131" s="41" t="s">
        <v>186</v>
      </c>
      <c r="D131" s="38" t="s">
        <v>187</v>
      </c>
      <c r="E131" s="39">
        <v>6800</v>
      </c>
      <c r="F131" s="39">
        <v>50</v>
      </c>
      <c r="G131" s="39">
        <f t="shared" si="1"/>
        <v>340000</v>
      </c>
    </row>
    <row r="132" spans="1:7" ht="31" x14ac:dyDescent="0.35">
      <c r="A132" s="40">
        <v>9</v>
      </c>
      <c r="B132" s="41" t="s">
        <v>403</v>
      </c>
      <c r="C132" s="41" t="s">
        <v>158</v>
      </c>
      <c r="D132" s="38" t="s">
        <v>149</v>
      </c>
      <c r="E132" s="39">
        <v>0</v>
      </c>
      <c r="F132" s="39">
        <v>0</v>
      </c>
      <c r="G132" s="39">
        <f t="shared" si="1"/>
        <v>0</v>
      </c>
    </row>
    <row r="133" spans="1:7" ht="31" x14ac:dyDescent="0.35">
      <c r="A133" s="36" t="s">
        <v>188</v>
      </c>
      <c r="B133" s="37" t="s">
        <v>189</v>
      </c>
      <c r="C133" s="37"/>
      <c r="D133" s="38"/>
      <c r="E133" s="39"/>
      <c r="F133" s="39"/>
      <c r="G133" s="39">
        <v>0</v>
      </c>
    </row>
    <row r="134" spans="1:7" ht="15.5" x14ac:dyDescent="0.35">
      <c r="A134" s="40">
        <v>1</v>
      </c>
      <c r="B134" s="42" t="s">
        <v>404</v>
      </c>
      <c r="C134" s="42" t="s">
        <v>190</v>
      </c>
      <c r="D134" s="38" t="s">
        <v>191</v>
      </c>
      <c r="E134" s="39">
        <v>32171</v>
      </c>
      <c r="F134" s="39">
        <v>6</v>
      </c>
      <c r="G134" s="39">
        <f t="shared" ref="G134:G195" si="2">E134*F134</f>
        <v>193026</v>
      </c>
    </row>
    <row r="135" spans="1:7" ht="15.5" x14ac:dyDescent="0.35">
      <c r="A135" s="40">
        <v>2</v>
      </c>
      <c r="B135" s="42" t="s">
        <v>405</v>
      </c>
      <c r="C135" s="42" t="s">
        <v>192</v>
      </c>
      <c r="D135" s="38" t="s">
        <v>193</v>
      </c>
      <c r="E135" s="39">
        <v>2500</v>
      </c>
      <c r="F135" s="39">
        <v>10</v>
      </c>
      <c r="G135" s="39">
        <f t="shared" si="2"/>
        <v>25000</v>
      </c>
    </row>
    <row r="136" spans="1:7" ht="15.5" x14ac:dyDescent="0.35">
      <c r="A136" s="40">
        <v>3</v>
      </c>
      <c r="B136" s="41" t="s">
        <v>406</v>
      </c>
      <c r="C136" s="41" t="s">
        <v>194</v>
      </c>
      <c r="D136" s="38" t="s">
        <v>195</v>
      </c>
      <c r="E136" s="39">
        <v>140</v>
      </c>
      <c r="F136" s="39">
        <v>3318</v>
      </c>
      <c r="G136" s="39">
        <f t="shared" si="2"/>
        <v>464520</v>
      </c>
    </row>
    <row r="137" spans="1:7" ht="15.5" x14ac:dyDescent="0.35">
      <c r="A137" s="40">
        <v>4</v>
      </c>
      <c r="B137" s="41" t="s">
        <v>407</v>
      </c>
      <c r="C137" s="41" t="s">
        <v>196</v>
      </c>
      <c r="D137" s="38" t="s">
        <v>26</v>
      </c>
      <c r="E137" s="39">
        <v>51</v>
      </c>
      <c r="F137" s="39">
        <v>3351</v>
      </c>
      <c r="G137" s="39">
        <f t="shared" si="2"/>
        <v>170901</v>
      </c>
    </row>
    <row r="138" spans="1:7" ht="15.5" x14ac:dyDescent="0.35">
      <c r="A138" s="40">
        <v>5</v>
      </c>
      <c r="B138" s="42" t="s">
        <v>408</v>
      </c>
      <c r="C138" s="42" t="s">
        <v>112</v>
      </c>
      <c r="D138" s="38" t="s">
        <v>197</v>
      </c>
      <c r="E138" s="39">
        <v>38.51</v>
      </c>
      <c r="F138" s="39">
        <v>100</v>
      </c>
      <c r="G138" s="39">
        <f t="shared" si="2"/>
        <v>3851</v>
      </c>
    </row>
    <row r="139" spans="1:7" ht="15.5" x14ac:dyDescent="0.35">
      <c r="A139" s="40">
        <v>6</v>
      </c>
      <c r="B139" s="41" t="s">
        <v>409</v>
      </c>
      <c r="C139" s="41" t="s">
        <v>19</v>
      </c>
      <c r="D139" s="38" t="s">
        <v>197</v>
      </c>
      <c r="E139" s="39">
        <v>1235</v>
      </c>
      <c r="F139" s="39">
        <v>90</v>
      </c>
      <c r="G139" s="39">
        <f t="shared" si="2"/>
        <v>111150</v>
      </c>
    </row>
    <row r="140" spans="1:7" ht="15.5" x14ac:dyDescent="0.35">
      <c r="A140" s="40">
        <v>7</v>
      </c>
      <c r="B140" s="41" t="s">
        <v>410</v>
      </c>
      <c r="C140" s="41" t="s">
        <v>198</v>
      </c>
      <c r="D140" s="38" t="s">
        <v>26</v>
      </c>
      <c r="E140" s="39">
        <v>188.5</v>
      </c>
      <c r="F140" s="39">
        <v>2200</v>
      </c>
      <c r="G140" s="39">
        <f t="shared" si="2"/>
        <v>414700</v>
      </c>
    </row>
    <row r="141" spans="1:7" ht="15.5" x14ac:dyDescent="0.35">
      <c r="A141" s="36" t="s">
        <v>199</v>
      </c>
      <c r="B141" s="37" t="s">
        <v>200</v>
      </c>
      <c r="C141" s="37"/>
      <c r="D141" s="38"/>
      <c r="E141" s="39"/>
      <c r="F141" s="39"/>
      <c r="G141" s="39"/>
    </row>
    <row r="142" spans="1:7" ht="31" x14ac:dyDescent="0.35">
      <c r="A142" s="40">
        <v>1</v>
      </c>
      <c r="B142" s="42" t="s">
        <v>411</v>
      </c>
      <c r="C142" s="42" t="s">
        <v>201</v>
      </c>
      <c r="D142" s="38" t="s">
        <v>202</v>
      </c>
      <c r="E142" s="39">
        <v>205</v>
      </c>
      <c r="F142" s="39">
        <v>5000</v>
      </c>
      <c r="G142" s="39">
        <f t="shared" si="2"/>
        <v>1025000</v>
      </c>
    </row>
    <row r="143" spans="1:7" ht="77.5" x14ac:dyDescent="0.35">
      <c r="A143" s="40">
        <v>2</v>
      </c>
      <c r="B143" s="41" t="s">
        <v>412</v>
      </c>
      <c r="C143" s="41" t="s">
        <v>203</v>
      </c>
      <c r="D143" s="38" t="s">
        <v>204</v>
      </c>
      <c r="E143" s="39">
        <v>48</v>
      </c>
      <c r="F143" s="39">
        <v>7400</v>
      </c>
      <c r="G143" s="39">
        <f t="shared" si="2"/>
        <v>355200</v>
      </c>
    </row>
    <row r="144" spans="1:7" ht="46.5" x14ac:dyDescent="0.35">
      <c r="A144" s="40">
        <v>3</v>
      </c>
      <c r="B144" s="41" t="s">
        <v>413</v>
      </c>
      <c r="C144" s="41" t="s">
        <v>205</v>
      </c>
      <c r="D144" s="38" t="s">
        <v>204</v>
      </c>
      <c r="E144" s="39">
        <v>28.6</v>
      </c>
      <c r="F144" s="39">
        <v>0</v>
      </c>
      <c r="G144" s="39">
        <f t="shared" si="2"/>
        <v>0</v>
      </c>
    </row>
    <row r="145" spans="1:7" ht="31" x14ac:dyDescent="0.35">
      <c r="A145" s="36" t="s">
        <v>206</v>
      </c>
      <c r="B145" s="37" t="s">
        <v>207</v>
      </c>
      <c r="C145" s="37"/>
      <c r="D145" s="38"/>
      <c r="E145" s="39"/>
      <c r="F145" s="39"/>
      <c r="G145" s="39"/>
    </row>
    <row r="146" spans="1:7" ht="15.5" x14ac:dyDescent="0.35">
      <c r="A146" s="39">
        <v>1</v>
      </c>
      <c r="B146" s="50" t="s">
        <v>414</v>
      </c>
      <c r="C146" s="50" t="s">
        <v>208</v>
      </c>
      <c r="D146" s="47" t="s">
        <v>209</v>
      </c>
      <c r="E146" s="39">
        <v>162</v>
      </c>
      <c r="F146" s="35">
        <v>296</v>
      </c>
      <c r="G146" s="39">
        <f t="shared" si="2"/>
        <v>47952</v>
      </c>
    </row>
    <row r="147" spans="1:7" ht="46.5" x14ac:dyDescent="0.35">
      <c r="A147" s="40">
        <v>2</v>
      </c>
      <c r="B147" s="41" t="s">
        <v>415</v>
      </c>
      <c r="C147" s="41" t="s">
        <v>210</v>
      </c>
      <c r="D147" s="38" t="s">
        <v>211</v>
      </c>
      <c r="E147" s="39">
        <v>380</v>
      </c>
      <c r="F147" s="39">
        <v>900</v>
      </c>
      <c r="G147" s="39">
        <f t="shared" si="2"/>
        <v>342000</v>
      </c>
    </row>
    <row r="148" spans="1:7" ht="15.5" x14ac:dyDescent="0.35">
      <c r="A148" s="39">
        <v>3</v>
      </c>
      <c r="B148" s="41" t="s">
        <v>416</v>
      </c>
      <c r="C148" s="41" t="s">
        <v>118</v>
      </c>
      <c r="D148" s="38" t="s">
        <v>119</v>
      </c>
      <c r="E148" s="39">
        <v>217</v>
      </c>
      <c r="F148" s="39">
        <v>164</v>
      </c>
      <c r="G148" s="39">
        <f t="shared" si="2"/>
        <v>35588</v>
      </c>
    </row>
    <row r="149" spans="1:7" ht="15.5" x14ac:dyDescent="0.35">
      <c r="A149" s="39">
        <v>4</v>
      </c>
      <c r="B149" s="41" t="s">
        <v>417</v>
      </c>
      <c r="C149" s="41" t="s">
        <v>212</v>
      </c>
      <c r="D149" s="38" t="s">
        <v>140</v>
      </c>
      <c r="E149" s="39">
        <v>59</v>
      </c>
      <c r="F149" s="39">
        <v>700</v>
      </c>
      <c r="G149" s="39">
        <f t="shared" si="2"/>
        <v>41300</v>
      </c>
    </row>
    <row r="150" spans="1:7" ht="62" x14ac:dyDescent="0.35">
      <c r="A150" s="40">
        <v>5</v>
      </c>
      <c r="B150" s="41" t="s">
        <v>418</v>
      </c>
      <c r="C150" s="41" t="s">
        <v>419</v>
      </c>
      <c r="D150" s="38" t="s">
        <v>213</v>
      </c>
      <c r="E150" s="39">
        <v>599</v>
      </c>
      <c r="F150" s="39">
        <v>1100</v>
      </c>
      <c r="G150" s="39">
        <f t="shared" si="2"/>
        <v>658900</v>
      </c>
    </row>
    <row r="151" spans="1:7" ht="33" x14ac:dyDescent="0.35">
      <c r="A151" s="39">
        <v>6</v>
      </c>
      <c r="B151" s="41" t="s">
        <v>420</v>
      </c>
      <c r="C151" s="42" t="s">
        <v>602</v>
      </c>
      <c r="D151" s="38" t="s">
        <v>140</v>
      </c>
      <c r="E151" s="39">
        <v>70</v>
      </c>
      <c r="F151" s="39">
        <v>70</v>
      </c>
      <c r="G151" s="39">
        <f t="shared" si="2"/>
        <v>4900</v>
      </c>
    </row>
    <row r="152" spans="1:7" ht="31" x14ac:dyDescent="0.35">
      <c r="A152" s="39">
        <v>7</v>
      </c>
      <c r="B152" s="41" t="s">
        <v>421</v>
      </c>
      <c r="C152" s="41" t="s">
        <v>118</v>
      </c>
      <c r="D152" s="38" t="s">
        <v>119</v>
      </c>
      <c r="E152" s="39">
        <v>735</v>
      </c>
      <c r="F152" s="39">
        <v>1643</v>
      </c>
      <c r="G152" s="39">
        <f t="shared" si="2"/>
        <v>1207605</v>
      </c>
    </row>
    <row r="153" spans="1:7" ht="15.5" x14ac:dyDescent="0.35">
      <c r="A153" s="40">
        <v>8</v>
      </c>
      <c r="B153" s="41" t="s">
        <v>422</v>
      </c>
      <c r="C153" s="41" t="s">
        <v>214</v>
      </c>
      <c r="D153" s="38" t="s">
        <v>71</v>
      </c>
      <c r="E153" s="39">
        <v>27</v>
      </c>
      <c r="F153" s="39">
        <v>7149</v>
      </c>
      <c r="G153" s="39">
        <f t="shared" si="2"/>
        <v>193023</v>
      </c>
    </row>
    <row r="154" spans="1:7" ht="15.5" x14ac:dyDescent="0.35">
      <c r="A154" s="39">
        <v>9</v>
      </c>
      <c r="B154" s="41" t="s">
        <v>423</v>
      </c>
      <c r="C154" s="41" t="s">
        <v>215</v>
      </c>
      <c r="D154" s="38" t="s">
        <v>54</v>
      </c>
      <c r="E154" s="39"/>
      <c r="F154" s="39"/>
      <c r="G154" s="39">
        <f t="shared" si="2"/>
        <v>0</v>
      </c>
    </row>
    <row r="155" spans="1:7" ht="15.5" x14ac:dyDescent="0.35">
      <c r="A155" s="39">
        <v>10</v>
      </c>
      <c r="B155" s="41" t="s">
        <v>424</v>
      </c>
      <c r="C155" s="41" t="s">
        <v>118</v>
      </c>
      <c r="D155" s="38" t="s">
        <v>119</v>
      </c>
      <c r="E155" s="39">
        <v>1445</v>
      </c>
      <c r="F155" s="39">
        <v>790</v>
      </c>
      <c r="G155" s="39">
        <f t="shared" si="2"/>
        <v>1141550</v>
      </c>
    </row>
    <row r="156" spans="1:7" ht="15.5" x14ac:dyDescent="0.35">
      <c r="A156" s="40">
        <v>11</v>
      </c>
      <c r="B156" s="42" t="s">
        <v>425</v>
      </c>
      <c r="C156" s="42" t="s">
        <v>118</v>
      </c>
      <c r="D156" s="38" t="s">
        <v>119</v>
      </c>
      <c r="E156" s="39">
        <v>213</v>
      </c>
      <c r="F156" s="39">
        <v>387</v>
      </c>
      <c r="G156" s="39">
        <f t="shared" si="2"/>
        <v>82431</v>
      </c>
    </row>
    <row r="157" spans="1:7" ht="31" x14ac:dyDescent="0.35">
      <c r="A157" s="39">
        <v>12</v>
      </c>
      <c r="B157" s="42" t="s">
        <v>426</v>
      </c>
      <c r="C157" s="42" t="s">
        <v>216</v>
      </c>
      <c r="D157" s="38" t="s">
        <v>209</v>
      </c>
      <c r="E157" s="39">
        <v>269</v>
      </c>
      <c r="F157" s="39">
        <v>92</v>
      </c>
      <c r="G157" s="39">
        <f t="shared" si="2"/>
        <v>24748</v>
      </c>
    </row>
    <row r="158" spans="1:7" ht="15.5" x14ac:dyDescent="0.35">
      <c r="A158" s="36" t="s">
        <v>217</v>
      </c>
      <c r="B158" s="37" t="s">
        <v>218</v>
      </c>
      <c r="C158" s="37"/>
      <c r="D158" s="38"/>
      <c r="E158" s="39"/>
      <c r="F158" s="39"/>
      <c r="G158" s="39"/>
    </row>
    <row r="159" spans="1:7" ht="31" x14ac:dyDescent="0.35">
      <c r="A159" s="40">
        <v>1</v>
      </c>
      <c r="B159" s="41" t="s">
        <v>603</v>
      </c>
      <c r="C159" s="41" t="s">
        <v>91</v>
      </c>
      <c r="D159" s="38" t="s">
        <v>92</v>
      </c>
      <c r="E159" s="39">
        <v>67.599999999999994</v>
      </c>
      <c r="F159" s="39">
        <v>2600</v>
      </c>
      <c r="G159" s="39">
        <f t="shared" si="2"/>
        <v>175759.99999999997</v>
      </c>
    </row>
    <row r="160" spans="1:7" ht="31" x14ac:dyDescent="0.35">
      <c r="A160" s="36" t="s">
        <v>219</v>
      </c>
      <c r="B160" s="37" t="s">
        <v>220</v>
      </c>
      <c r="C160" s="37"/>
      <c r="D160" s="38"/>
      <c r="E160" s="39"/>
      <c r="F160" s="39"/>
      <c r="G160" s="39"/>
    </row>
    <row r="161" spans="1:7" ht="15.5" x14ac:dyDescent="0.35">
      <c r="A161" s="40">
        <v>1</v>
      </c>
      <c r="B161" s="41" t="s">
        <v>427</v>
      </c>
      <c r="C161" s="41" t="s">
        <v>118</v>
      </c>
      <c r="D161" s="38" t="s">
        <v>119</v>
      </c>
      <c r="E161" s="39">
        <v>48</v>
      </c>
      <c r="F161" s="39">
        <v>600</v>
      </c>
      <c r="G161" s="39">
        <f t="shared" si="2"/>
        <v>28800</v>
      </c>
    </row>
    <row r="162" spans="1:7" ht="15.5" x14ac:dyDescent="0.35">
      <c r="A162" s="40">
        <v>2</v>
      </c>
      <c r="B162" s="42" t="s">
        <v>428</v>
      </c>
      <c r="C162" s="42" t="s">
        <v>221</v>
      </c>
      <c r="D162" s="38" t="s">
        <v>119</v>
      </c>
      <c r="E162" s="39">
        <v>144.75</v>
      </c>
      <c r="F162" s="39">
        <v>350</v>
      </c>
      <c r="G162" s="39">
        <f t="shared" si="2"/>
        <v>50662.5</v>
      </c>
    </row>
    <row r="163" spans="1:7" ht="15.5" x14ac:dyDescent="0.35">
      <c r="A163" s="40">
        <v>3</v>
      </c>
      <c r="B163" s="41" t="s">
        <v>429</v>
      </c>
      <c r="C163" s="41" t="s">
        <v>109</v>
      </c>
      <c r="D163" s="38" t="s">
        <v>54</v>
      </c>
      <c r="E163" s="39">
        <v>105</v>
      </c>
      <c r="F163" s="39">
        <v>650</v>
      </c>
      <c r="G163" s="39">
        <f t="shared" si="2"/>
        <v>68250</v>
      </c>
    </row>
    <row r="164" spans="1:7" ht="15.5" x14ac:dyDescent="0.35">
      <c r="A164" s="40">
        <v>4</v>
      </c>
      <c r="B164" s="41" t="s">
        <v>430</v>
      </c>
      <c r="C164" s="41" t="s">
        <v>221</v>
      </c>
      <c r="D164" s="38" t="s">
        <v>221</v>
      </c>
      <c r="E164" s="39">
        <v>165</v>
      </c>
      <c r="F164" s="39">
        <v>920</v>
      </c>
      <c r="G164" s="39">
        <f t="shared" si="2"/>
        <v>151800</v>
      </c>
    </row>
    <row r="165" spans="1:7" ht="15.5" x14ac:dyDescent="0.35">
      <c r="A165" s="40">
        <v>5</v>
      </c>
      <c r="B165" s="41" t="s">
        <v>431</v>
      </c>
      <c r="C165" s="41" t="s">
        <v>118</v>
      </c>
      <c r="D165" s="38" t="s">
        <v>222</v>
      </c>
      <c r="E165" s="39">
        <v>194</v>
      </c>
      <c r="F165" s="39">
        <v>600</v>
      </c>
      <c r="G165" s="39">
        <f t="shared" si="2"/>
        <v>116400</v>
      </c>
    </row>
    <row r="166" spans="1:7" ht="31" x14ac:dyDescent="0.35">
      <c r="A166" s="40">
        <v>6</v>
      </c>
      <c r="B166" s="41" t="s">
        <v>432</v>
      </c>
      <c r="C166" s="41" t="s">
        <v>118</v>
      </c>
      <c r="D166" s="38" t="s">
        <v>119</v>
      </c>
      <c r="E166" s="39">
        <v>162.5</v>
      </c>
      <c r="F166" s="39">
        <v>1150</v>
      </c>
      <c r="G166" s="39">
        <f t="shared" si="2"/>
        <v>186875</v>
      </c>
    </row>
    <row r="167" spans="1:7" ht="15.5" x14ac:dyDescent="0.35">
      <c r="A167" s="40">
        <v>7</v>
      </c>
      <c r="B167" s="41" t="s">
        <v>433</v>
      </c>
      <c r="C167" s="41" t="s">
        <v>223</v>
      </c>
      <c r="D167" s="38" t="s">
        <v>224</v>
      </c>
      <c r="E167" s="39">
        <v>169</v>
      </c>
      <c r="F167" s="39">
        <v>744</v>
      </c>
      <c r="G167" s="39">
        <f t="shared" si="2"/>
        <v>125736</v>
      </c>
    </row>
    <row r="168" spans="1:7" ht="15.5" x14ac:dyDescent="0.35">
      <c r="A168" s="36" t="s">
        <v>225</v>
      </c>
      <c r="B168" s="37" t="s">
        <v>226</v>
      </c>
      <c r="C168" s="37"/>
      <c r="D168" s="38"/>
      <c r="E168" s="39"/>
      <c r="F168" s="39"/>
      <c r="G168" s="39"/>
    </row>
    <row r="169" spans="1:7" ht="15.5" x14ac:dyDescent="0.35">
      <c r="A169" s="40">
        <v>1</v>
      </c>
      <c r="B169" s="41" t="s">
        <v>434</v>
      </c>
      <c r="C169" s="41" t="s">
        <v>227</v>
      </c>
      <c r="D169" s="38" t="s">
        <v>228</v>
      </c>
      <c r="E169" s="39">
        <v>3.5</v>
      </c>
      <c r="F169" s="39">
        <v>2980</v>
      </c>
      <c r="G169" s="39">
        <f t="shared" si="2"/>
        <v>10430</v>
      </c>
    </row>
    <row r="170" spans="1:7" ht="15.5" x14ac:dyDescent="0.35">
      <c r="A170" s="40">
        <v>2</v>
      </c>
      <c r="B170" s="41" t="s">
        <v>435</v>
      </c>
      <c r="C170" s="41" t="s">
        <v>33</v>
      </c>
      <c r="D170" s="38" t="s">
        <v>61</v>
      </c>
      <c r="E170" s="39">
        <v>15.5</v>
      </c>
      <c r="F170" s="39">
        <v>0</v>
      </c>
      <c r="G170" s="39">
        <f t="shared" si="2"/>
        <v>0</v>
      </c>
    </row>
    <row r="171" spans="1:7" ht="15.5" x14ac:dyDescent="0.35">
      <c r="A171" s="40">
        <v>3</v>
      </c>
      <c r="B171" s="42" t="s">
        <v>436</v>
      </c>
      <c r="C171" s="42" t="s">
        <v>229</v>
      </c>
      <c r="D171" s="38" t="s">
        <v>228</v>
      </c>
      <c r="E171" s="39">
        <v>10</v>
      </c>
      <c r="F171" s="39">
        <v>1292</v>
      </c>
      <c r="G171" s="39">
        <f t="shared" si="2"/>
        <v>12920</v>
      </c>
    </row>
    <row r="172" spans="1:7" ht="15.5" x14ac:dyDescent="0.35">
      <c r="A172" s="40">
        <v>4</v>
      </c>
      <c r="B172" s="42" t="s">
        <v>437</v>
      </c>
      <c r="C172" s="42" t="s">
        <v>32</v>
      </c>
      <c r="D172" s="38" t="s">
        <v>71</v>
      </c>
      <c r="E172" s="39">
        <v>389.3</v>
      </c>
      <c r="F172" s="39">
        <v>59</v>
      </c>
      <c r="G172" s="39">
        <f t="shared" si="2"/>
        <v>22968.7</v>
      </c>
    </row>
    <row r="173" spans="1:7" ht="15.5" x14ac:dyDescent="0.35">
      <c r="A173" s="36" t="s">
        <v>230</v>
      </c>
      <c r="B173" s="37" t="s">
        <v>231</v>
      </c>
      <c r="C173" s="37"/>
      <c r="D173" s="38"/>
      <c r="E173" s="39"/>
      <c r="F173" s="39"/>
      <c r="G173" s="39"/>
    </row>
    <row r="174" spans="1:7" ht="31" x14ac:dyDescent="0.35">
      <c r="A174" s="40">
        <v>1</v>
      </c>
      <c r="B174" s="41" t="s">
        <v>438</v>
      </c>
      <c r="C174" s="41" t="s">
        <v>158</v>
      </c>
      <c r="D174" s="38" t="s">
        <v>232</v>
      </c>
      <c r="E174" s="39">
        <v>19.75</v>
      </c>
      <c r="F174" s="39">
        <v>16040</v>
      </c>
      <c r="G174" s="39">
        <f t="shared" si="2"/>
        <v>316790</v>
      </c>
    </row>
    <row r="175" spans="1:7" ht="15.5" x14ac:dyDescent="0.35">
      <c r="A175" s="40">
        <v>2</v>
      </c>
      <c r="B175" s="41" t="s">
        <v>439</v>
      </c>
      <c r="C175" s="41" t="s">
        <v>233</v>
      </c>
      <c r="D175" s="38" t="s">
        <v>9</v>
      </c>
      <c r="E175" s="39">
        <v>1.79</v>
      </c>
      <c r="F175" s="39">
        <v>2340</v>
      </c>
      <c r="G175" s="39">
        <f t="shared" si="2"/>
        <v>4188.6000000000004</v>
      </c>
    </row>
    <row r="176" spans="1:7" ht="15.5" x14ac:dyDescent="0.35">
      <c r="A176" s="36" t="s">
        <v>234</v>
      </c>
      <c r="B176" s="37" t="s">
        <v>235</v>
      </c>
      <c r="C176" s="37"/>
      <c r="D176" s="38"/>
      <c r="E176" s="39"/>
      <c r="F176" s="39"/>
      <c r="G176" s="39"/>
    </row>
    <row r="177" spans="1:7" ht="15.5" x14ac:dyDescent="0.35">
      <c r="A177" s="36">
        <v>1</v>
      </c>
      <c r="B177" s="41" t="s">
        <v>440</v>
      </c>
      <c r="C177" s="41" t="s">
        <v>112</v>
      </c>
      <c r="D177" s="38" t="s">
        <v>180</v>
      </c>
      <c r="E177" s="39">
        <v>2405</v>
      </c>
      <c r="F177" s="39">
        <v>32</v>
      </c>
      <c r="G177" s="39">
        <f t="shared" si="2"/>
        <v>76960</v>
      </c>
    </row>
    <row r="178" spans="1:7" ht="15.5" x14ac:dyDescent="0.35">
      <c r="A178" s="40">
        <v>2</v>
      </c>
      <c r="B178" s="41" t="s">
        <v>441</v>
      </c>
      <c r="C178" s="41" t="s">
        <v>158</v>
      </c>
      <c r="D178" s="38" t="s">
        <v>61</v>
      </c>
      <c r="E178" s="39">
        <v>5.5</v>
      </c>
      <c r="F178" s="39">
        <v>7330</v>
      </c>
      <c r="G178" s="39">
        <f t="shared" si="2"/>
        <v>40315</v>
      </c>
    </row>
    <row r="179" spans="1:7" ht="15.5" x14ac:dyDescent="0.35">
      <c r="A179" s="40">
        <v>3</v>
      </c>
      <c r="B179" s="41" t="s">
        <v>442</v>
      </c>
      <c r="C179" s="41" t="s">
        <v>236</v>
      </c>
      <c r="D179" s="38" t="s">
        <v>9</v>
      </c>
      <c r="E179" s="39">
        <v>0</v>
      </c>
      <c r="F179" s="39">
        <v>0</v>
      </c>
      <c r="G179" s="39">
        <f t="shared" si="2"/>
        <v>0</v>
      </c>
    </row>
    <row r="180" spans="1:7" ht="15.5" x14ac:dyDescent="0.35">
      <c r="A180" s="36" t="s">
        <v>237</v>
      </c>
      <c r="B180" s="37" t="s">
        <v>238</v>
      </c>
      <c r="C180" s="37"/>
      <c r="D180" s="38"/>
      <c r="E180" s="39"/>
      <c r="F180" s="39"/>
      <c r="G180" s="39"/>
    </row>
    <row r="181" spans="1:7" ht="15.5" x14ac:dyDescent="0.35">
      <c r="A181" s="40">
        <v>1</v>
      </c>
      <c r="B181" s="41" t="s">
        <v>443</v>
      </c>
      <c r="C181" s="41" t="s">
        <v>239</v>
      </c>
      <c r="D181" s="38" t="s">
        <v>240</v>
      </c>
      <c r="E181" s="39">
        <v>118</v>
      </c>
      <c r="F181" s="39">
        <v>2375</v>
      </c>
      <c r="G181" s="39">
        <f t="shared" si="2"/>
        <v>280250</v>
      </c>
    </row>
    <row r="182" spans="1:7" ht="15.5" x14ac:dyDescent="0.35">
      <c r="A182" s="40">
        <v>2</v>
      </c>
      <c r="B182" s="41" t="s">
        <v>444</v>
      </c>
      <c r="C182" s="41" t="s">
        <v>241</v>
      </c>
      <c r="D182" s="38" t="s">
        <v>242</v>
      </c>
      <c r="E182" s="39">
        <v>7</v>
      </c>
      <c r="F182" s="39">
        <v>10310</v>
      </c>
      <c r="G182" s="39">
        <f t="shared" si="2"/>
        <v>72170</v>
      </c>
    </row>
    <row r="183" spans="1:7" ht="15.5" x14ac:dyDescent="0.35">
      <c r="A183" s="40">
        <v>3</v>
      </c>
      <c r="B183" s="42" t="s">
        <v>445</v>
      </c>
      <c r="C183" s="42" t="s">
        <v>106</v>
      </c>
      <c r="D183" s="38" t="s">
        <v>180</v>
      </c>
      <c r="E183" s="39">
        <v>3984</v>
      </c>
      <c r="F183" s="39">
        <v>110</v>
      </c>
      <c r="G183" s="39">
        <f t="shared" si="2"/>
        <v>438240</v>
      </c>
    </row>
    <row r="184" spans="1:7" ht="15.5" x14ac:dyDescent="0.35">
      <c r="A184" s="36" t="s">
        <v>243</v>
      </c>
      <c r="B184" s="37" t="s">
        <v>244</v>
      </c>
      <c r="C184" s="37"/>
      <c r="D184" s="38"/>
      <c r="E184" s="39"/>
      <c r="F184" s="39"/>
      <c r="G184" s="39"/>
    </row>
    <row r="185" spans="1:7" ht="31" x14ac:dyDescent="0.35">
      <c r="A185" s="40">
        <v>1</v>
      </c>
      <c r="B185" s="42" t="s">
        <v>446</v>
      </c>
      <c r="C185" s="42" t="s">
        <v>158</v>
      </c>
      <c r="D185" s="38" t="s">
        <v>61</v>
      </c>
      <c r="E185" s="39">
        <v>37</v>
      </c>
      <c r="F185" s="39">
        <v>550</v>
      </c>
      <c r="G185" s="39">
        <f t="shared" si="2"/>
        <v>20350</v>
      </c>
    </row>
    <row r="186" spans="1:7" ht="46.5" x14ac:dyDescent="0.35">
      <c r="A186" s="40">
        <v>2</v>
      </c>
      <c r="B186" s="41" t="s">
        <v>447</v>
      </c>
      <c r="C186" s="41" t="s">
        <v>245</v>
      </c>
      <c r="D186" s="38" t="s">
        <v>99</v>
      </c>
      <c r="E186" s="39">
        <v>0</v>
      </c>
      <c r="F186" s="39">
        <v>0</v>
      </c>
      <c r="G186" s="39">
        <f t="shared" si="2"/>
        <v>0</v>
      </c>
    </row>
    <row r="187" spans="1:7" ht="15.5" x14ac:dyDescent="0.35">
      <c r="A187" s="40">
        <v>3</v>
      </c>
      <c r="B187" s="41" t="s">
        <v>448</v>
      </c>
      <c r="C187" s="41" t="s">
        <v>246</v>
      </c>
      <c r="D187" s="38" t="s">
        <v>99</v>
      </c>
      <c r="E187" s="39">
        <v>0</v>
      </c>
      <c r="F187" s="39">
        <v>0</v>
      </c>
      <c r="G187" s="39">
        <f t="shared" si="2"/>
        <v>0</v>
      </c>
    </row>
    <row r="188" spans="1:7" ht="15.5" x14ac:dyDescent="0.35">
      <c r="A188" s="40">
        <v>4</v>
      </c>
      <c r="B188" s="41" t="s">
        <v>449</v>
      </c>
      <c r="C188" s="41" t="s">
        <v>118</v>
      </c>
      <c r="D188" s="38" t="s">
        <v>119</v>
      </c>
      <c r="E188" s="39">
        <v>240</v>
      </c>
      <c r="F188" s="39">
        <v>337</v>
      </c>
      <c r="G188" s="39">
        <f t="shared" si="2"/>
        <v>80880</v>
      </c>
    </row>
    <row r="189" spans="1:7" ht="31" x14ac:dyDescent="0.35">
      <c r="A189" s="40">
        <v>5</v>
      </c>
      <c r="B189" s="41" t="s">
        <v>450</v>
      </c>
      <c r="C189" s="41" t="s">
        <v>247</v>
      </c>
      <c r="D189" s="38" t="s">
        <v>54</v>
      </c>
      <c r="E189" s="39">
        <v>152</v>
      </c>
      <c r="F189" s="39">
        <v>740</v>
      </c>
      <c r="G189" s="39">
        <f t="shared" si="2"/>
        <v>112480</v>
      </c>
    </row>
    <row r="190" spans="1:7" ht="15.5" x14ac:dyDescent="0.35">
      <c r="A190" s="36" t="s">
        <v>248</v>
      </c>
      <c r="B190" s="37" t="s">
        <v>249</v>
      </c>
      <c r="C190" s="37"/>
      <c r="D190" s="38"/>
      <c r="E190" s="39"/>
      <c r="F190" s="39"/>
      <c r="G190" s="39"/>
    </row>
    <row r="191" spans="1:7" ht="15.5" x14ac:dyDescent="0.35">
      <c r="A191" s="40">
        <v>1</v>
      </c>
      <c r="B191" s="41" t="s">
        <v>451</v>
      </c>
      <c r="C191" s="41" t="s">
        <v>250</v>
      </c>
      <c r="D191" s="38" t="s">
        <v>103</v>
      </c>
      <c r="E191" s="39">
        <v>0</v>
      </c>
      <c r="F191" s="39">
        <v>0</v>
      </c>
      <c r="G191" s="39">
        <f t="shared" si="2"/>
        <v>0</v>
      </c>
    </row>
    <row r="192" spans="1:7" ht="15.5" x14ac:dyDescent="0.35">
      <c r="A192" s="40">
        <v>2</v>
      </c>
      <c r="B192" s="41" t="s">
        <v>452</v>
      </c>
      <c r="C192" s="41" t="s">
        <v>251</v>
      </c>
      <c r="D192" s="38" t="s">
        <v>252</v>
      </c>
      <c r="E192" s="39">
        <v>0</v>
      </c>
      <c r="F192" s="39">
        <v>0</v>
      </c>
      <c r="G192" s="39">
        <f t="shared" si="2"/>
        <v>0</v>
      </c>
    </row>
    <row r="193" spans="1:7" ht="31" x14ac:dyDescent="0.35">
      <c r="A193" s="36" t="s">
        <v>253</v>
      </c>
      <c r="B193" s="37" t="s">
        <v>254</v>
      </c>
      <c r="C193" s="37"/>
      <c r="D193" s="38"/>
      <c r="E193" s="39"/>
      <c r="F193" s="39"/>
      <c r="G193" s="39"/>
    </row>
    <row r="194" spans="1:7" ht="31" x14ac:dyDescent="0.35">
      <c r="A194" s="40">
        <v>1</v>
      </c>
      <c r="B194" s="41" t="s">
        <v>453</v>
      </c>
      <c r="C194" s="41" t="s">
        <v>255</v>
      </c>
      <c r="D194" s="38" t="s">
        <v>34</v>
      </c>
      <c r="E194" s="39">
        <v>505</v>
      </c>
      <c r="F194" s="39">
        <v>500</v>
      </c>
      <c r="G194" s="39">
        <f t="shared" si="2"/>
        <v>252500</v>
      </c>
    </row>
    <row r="195" spans="1:7" ht="15.5" x14ac:dyDescent="0.35">
      <c r="A195" s="40">
        <v>2</v>
      </c>
      <c r="B195" s="41" t="s">
        <v>454</v>
      </c>
      <c r="C195" s="41" t="s">
        <v>256</v>
      </c>
      <c r="D195" s="38" t="s">
        <v>257</v>
      </c>
      <c r="E195" s="39">
        <v>81</v>
      </c>
      <c r="F195" s="39">
        <v>1200</v>
      </c>
      <c r="G195" s="39">
        <f t="shared" si="2"/>
        <v>97200</v>
      </c>
    </row>
    <row r="196" spans="1:7" ht="15.5" x14ac:dyDescent="0.35">
      <c r="A196" s="36" t="s">
        <v>258</v>
      </c>
      <c r="B196" s="37" t="s">
        <v>259</v>
      </c>
      <c r="C196" s="37"/>
      <c r="D196" s="38"/>
      <c r="E196" s="39"/>
      <c r="F196" s="39"/>
      <c r="G196" s="39"/>
    </row>
    <row r="197" spans="1:7" ht="15.5" x14ac:dyDescent="0.35">
      <c r="A197" s="40">
        <v>1</v>
      </c>
      <c r="B197" s="41" t="s">
        <v>455</v>
      </c>
      <c r="C197" s="41" t="s">
        <v>260</v>
      </c>
      <c r="D197" s="38" t="s">
        <v>9</v>
      </c>
      <c r="E197" s="39">
        <v>0.8</v>
      </c>
      <c r="F197" s="39">
        <v>1840</v>
      </c>
      <c r="G197" s="39">
        <f t="shared" ref="G197:G218" si="3">E197*F197</f>
        <v>1472</v>
      </c>
    </row>
    <row r="198" spans="1:7" ht="15.5" x14ac:dyDescent="0.35">
      <c r="A198" s="36" t="s">
        <v>261</v>
      </c>
      <c r="B198" s="37" t="s">
        <v>262</v>
      </c>
      <c r="C198" s="37"/>
      <c r="D198" s="38"/>
      <c r="E198" s="39"/>
      <c r="F198" s="39"/>
      <c r="G198" s="39"/>
    </row>
    <row r="199" spans="1:7" ht="15.5" x14ac:dyDescent="0.35">
      <c r="A199" s="40">
        <v>1</v>
      </c>
      <c r="B199" s="42" t="s">
        <v>456</v>
      </c>
      <c r="C199" s="41" t="s">
        <v>263</v>
      </c>
      <c r="D199" s="38" t="s">
        <v>264</v>
      </c>
      <c r="E199" s="39">
        <v>0</v>
      </c>
      <c r="F199" s="39">
        <v>0</v>
      </c>
      <c r="G199" s="39">
        <f t="shared" si="3"/>
        <v>0</v>
      </c>
    </row>
    <row r="200" spans="1:7" ht="15.5" x14ac:dyDescent="0.35">
      <c r="A200" s="40">
        <v>2</v>
      </c>
      <c r="B200" s="42" t="s">
        <v>457</v>
      </c>
      <c r="C200" s="42" t="s">
        <v>265</v>
      </c>
      <c r="D200" s="38" t="s">
        <v>266</v>
      </c>
      <c r="E200" s="39">
        <v>0</v>
      </c>
      <c r="F200" s="39">
        <v>0</v>
      </c>
      <c r="G200" s="39">
        <f t="shared" si="3"/>
        <v>0</v>
      </c>
    </row>
    <row r="201" spans="1:7" ht="15.5" x14ac:dyDescent="0.35">
      <c r="A201" s="36" t="s">
        <v>267</v>
      </c>
      <c r="B201" s="37" t="s">
        <v>268</v>
      </c>
      <c r="C201" s="37"/>
      <c r="D201" s="38"/>
      <c r="E201" s="39"/>
      <c r="F201" s="39"/>
      <c r="G201" s="39"/>
    </row>
    <row r="202" spans="1:7" ht="15.5" x14ac:dyDescent="0.35">
      <c r="A202" s="40">
        <v>1</v>
      </c>
      <c r="B202" s="41" t="s">
        <v>458</v>
      </c>
      <c r="C202" s="41" t="s">
        <v>118</v>
      </c>
      <c r="D202" s="38" t="s">
        <v>119</v>
      </c>
      <c r="E202" s="39">
        <v>206</v>
      </c>
      <c r="F202" s="39">
        <v>562</v>
      </c>
      <c r="G202" s="39">
        <f t="shared" si="3"/>
        <v>115772</v>
      </c>
    </row>
    <row r="203" spans="1:7" ht="15.5" x14ac:dyDescent="0.35">
      <c r="A203" s="36" t="s">
        <v>269</v>
      </c>
      <c r="B203" s="37" t="s">
        <v>270</v>
      </c>
      <c r="C203" s="37"/>
      <c r="D203" s="38"/>
      <c r="E203" s="39"/>
      <c r="F203" s="39"/>
      <c r="G203" s="39"/>
    </row>
    <row r="204" spans="1:7" ht="31" x14ac:dyDescent="0.35">
      <c r="A204" s="40">
        <v>1</v>
      </c>
      <c r="B204" s="41" t="s">
        <v>459</v>
      </c>
      <c r="C204" s="41" t="s">
        <v>271</v>
      </c>
      <c r="D204" s="38" t="s">
        <v>272</v>
      </c>
      <c r="E204" s="39">
        <v>2.9</v>
      </c>
      <c r="F204" s="39">
        <v>15000</v>
      </c>
      <c r="G204" s="39">
        <f t="shared" si="3"/>
        <v>43500</v>
      </c>
    </row>
    <row r="205" spans="1:7" ht="31" x14ac:dyDescent="0.35">
      <c r="A205" s="36" t="s">
        <v>273</v>
      </c>
      <c r="B205" s="36"/>
      <c r="C205" s="36"/>
      <c r="D205" s="38"/>
      <c r="E205" s="40"/>
      <c r="F205" s="39"/>
      <c r="G205" s="39">
        <f t="shared" si="3"/>
        <v>0</v>
      </c>
    </row>
    <row r="206" spans="1:7" ht="31" x14ac:dyDescent="0.35">
      <c r="A206" s="40">
        <v>1</v>
      </c>
      <c r="B206" s="51" t="s">
        <v>461</v>
      </c>
      <c r="C206" s="40" t="s">
        <v>274</v>
      </c>
      <c r="D206" s="38" t="s">
        <v>462</v>
      </c>
      <c r="E206" s="39">
        <v>1721</v>
      </c>
      <c r="F206" s="39">
        <v>10</v>
      </c>
      <c r="G206" s="39">
        <f t="shared" si="3"/>
        <v>17210</v>
      </c>
    </row>
    <row r="207" spans="1:7" ht="46.5" x14ac:dyDescent="0.35">
      <c r="A207" s="40">
        <v>2</v>
      </c>
      <c r="B207" s="51" t="s">
        <v>463</v>
      </c>
      <c r="C207" s="40" t="s">
        <v>275</v>
      </c>
      <c r="D207" s="38" t="s">
        <v>276</v>
      </c>
      <c r="E207" s="39">
        <v>0</v>
      </c>
      <c r="F207" s="39">
        <v>0</v>
      </c>
      <c r="G207" s="39">
        <f t="shared" si="3"/>
        <v>0</v>
      </c>
    </row>
    <row r="208" spans="1:7" ht="46.5" x14ac:dyDescent="0.35">
      <c r="A208" s="40">
        <v>3</v>
      </c>
      <c r="B208" s="51" t="s">
        <v>277</v>
      </c>
      <c r="C208" s="40" t="s">
        <v>464</v>
      </c>
      <c r="D208" s="38" t="s">
        <v>278</v>
      </c>
      <c r="E208" s="39">
        <v>2500</v>
      </c>
      <c r="F208" s="39">
        <v>10</v>
      </c>
      <c r="G208" s="39">
        <f t="shared" si="3"/>
        <v>25000</v>
      </c>
    </row>
    <row r="209" spans="1:7" ht="31" x14ac:dyDescent="0.35">
      <c r="A209" s="40">
        <v>4</v>
      </c>
      <c r="B209" s="51" t="s">
        <v>465</v>
      </c>
      <c r="C209" s="40" t="s">
        <v>466</v>
      </c>
      <c r="D209" s="38" t="s">
        <v>279</v>
      </c>
      <c r="E209" s="39">
        <v>0</v>
      </c>
      <c r="F209" s="39">
        <v>0</v>
      </c>
      <c r="G209" s="39">
        <f t="shared" si="3"/>
        <v>0</v>
      </c>
    </row>
    <row r="210" spans="1:7" ht="15.5" x14ac:dyDescent="0.35">
      <c r="A210" s="40">
        <v>5</v>
      </c>
      <c r="B210" s="51" t="s">
        <v>280</v>
      </c>
      <c r="C210" s="40" t="s">
        <v>281</v>
      </c>
      <c r="D210" s="38" t="s">
        <v>140</v>
      </c>
      <c r="E210" s="39">
        <v>0</v>
      </c>
      <c r="F210" s="39">
        <v>0</v>
      </c>
      <c r="G210" s="39">
        <f t="shared" si="3"/>
        <v>0</v>
      </c>
    </row>
    <row r="211" spans="1:7" ht="62" x14ac:dyDescent="0.35">
      <c r="A211" s="40">
        <v>6</v>
      </c>
      <c r="B211" s="51" t="s">
        <v>282</v>
      </c>
      <c r="C211" s="40" t="s">
        <v>467</v>
      </c>
      <c r="D211" s="38" t="s">
        <v>283</v>
      </c>
      <c r="E211" s="39">
        <v>0</v>
      </c>
      <c r="F211" s="39">
        <v>0</v>
      </c>
      <c r="G211" s="39">
        <f t="shared" si="3"/>
        <v>0</v>
      </c>
    </row>
    <row r="212" spans="1:7" ht="31" x14ac:dyDescent="0.35">
      <c r="A212" s="40">
        <v>7</v>
      </c>
      <c r="B212" s="51" t="s">
        <v>284</v>
      </c>
      <c r="C212" s="40" t="s">
        <v>468</v>
      </c>
      <c r="D212" s="38" t="s">
        <v>140</v>
      </c>
      <c r="E212" s="39">
        <v>0</v>
      </c>
      <c r="F212" s="39">
        <v>0</v>
      </c>
      <c r="G212" s="39">
        <f t="shared" si="3"/>
        <v>0</v>
      </c>
    </row>
    <row r="213" spans="1:7" ht="46.5" x14ac:dyDescent="0.35">
      <c r="A213" s="40">
        <v>8</v>
      </c>
      <c r="B213" s="51" t="s">
        <v>469</v>
      </c>
      <c r="C213" s="40" t="s">
        <v>285</v>
      </c>
      <c r="D213" s="38" t="s">
        <v>286</v>
      </c>
      <c r="E213" s="39">
        <v>5120</v>
      </c>
      <c r="F213" s="39">
        <v>17</v>
      </c>
      <c r="G213" s="39">
        <f t="shared" si="3"/>
        <v>87040</v>
      </c>
    </row>
    <row r="214" spans="1:7" ht="62" x14ac:dyDescent="0.35">
      <c r="A214" s="40">
        <v>9</v>
      </c>
      <c r="B214" s="51" t="s">
        <v>287</v>
      </c>
      <c r="C214" s="40" t="s">
        <v>470</v>
      </c>
      <c r="D214" s="38" t="s">
        <v>61</v>
      </c>
      <c r="E214" s="39">
        <v>355</v>
      </c>
      <c r="F214" s="39">
        <v>0</v>
      </c>
      <c r="G214" s="39">
        <f t="shared" si="3"/>
        <v>0</v>
      </c>
    </row>
    <row r="215" spans="1:7" ht="62" x14ac:dyDescent="0.35">
      <c r="A215" s="40">
        <v>10</v>
      </c>
      <c r="B215" s="51" t="s">
        <v>288</v>
      </c>
      <c r="C215" s="40" t="s">
        <v>471</v>
      </c>
      <c r="D215" s="38" t="s">
        <v>61</v>
      </c>
      <c r="E215" s="39">
        <v>960</v>
      </c>
      <c r="F215" s="39">
        <v>0</v>
      </c>
      <c r="G215" s="39">
        <f t="shared" si="3"/>
        <v>0</v>
      </c>
    </row>
    <row r="216" spans="1:7" ht="46.5" x14ac:dyDescent="0.35">
      <c r="A216" s="40">
        <v>11</v>
      </c>
      <c r="B216" s="51" t="s">
        <v>472</v>
      </c>
      <c r="C216" s="40" t="s">
        <v>473</v>
      </c>
      <c r="D216" s="38" t="s">
        <v>61</v>
      </c>
      <c r="E216" s="39">
        <v>515.75</v>
      </c>
      <c r="F216" s="39">
        <v>0</v>
      </c>
      <c r="G216" s="39">
        <f t="shared" si="3"/>
        <v>0</v>
      </c>
    </row>
    <row r="217" spans="1:7" ht="62" x14ac:dyDescent="0.35">
      <c r="A217" s="40">
        <v>12</v>
      </c>
      <c r="B217" s="51" t="s">
        <v>289</v>
      </c>
      <c r="C217" s="40" t="s">
        <v>474</v>
      </c>
      <c r="D217" s="38" t="s">
        <v>61</v>
      </c>
      <c r="E217" s="39">
        <v>570</v>
      </c>
      <c r="F217" s="39">
        <v>0</v>
      </c>
      <c r="G217" s="39">
        <f t="shared" si="3"/>
        <v>0</v>
      </c>
    </row>
    <row r="218" spans="1:7" ht="232.5" x14ac:dyDescent="0.35">
      <c r="A218" s="40">
        <v>13</v>
      </c>
      <c r="B218" s="51" t="s">
        <v>290</v>
      </c>
      <c r="C218" s="40" t="s">
        <v>475</v>
      </c>
      <c r="D218" s="38" t="s">
        <v>291</v>
      </c>
      <c r="E218" s="39">
        <v>621</v>
      </c>
      <c r="F218" s="39">
        <v>30</v>
      </c>
      <c r="G218" s="39">
        <f t="shared" si="3"/>
        <v>18630</v>
      </c>
    </row>
    <row r="219" spans="1:7" ht="15.5" x14ac:dyDescent="0.35">
      <c r="A219" s="52"/>
      <c r="B219" s="52" t="s">
        <v>476</v>
      </c>
      <c r="C219" s="52"/>
      <c r="D219" s="52"/>
      <c r="E219" s="31"/>
      <c r="F219" s="35"/>
      <c r="G219" s="35">
        <v>32981429.77</v>
      </c>
    </row>
    <row r="220" spans="1:7" ht="15.5" x14ac:dyDescent="0.35">
      <c r="A220" s="52"/>
      <c r="B220" s="52" t="s">
        <v>477</v>
      </c>
      <c r="C220" s="52"/>
      <c r="D220" s="52"/>
      <c r="E220" s="31"/>
      <c r="F220" s="35"/>
      <c r="G220" s="53">
        <f>G219/1000000</f>
        <v>32.981429769999998</v>
      </c>
    </row>
    <row r="221" spans="1:7" ht="15" thickBot="1" x14ac:dyDescent="0.4">
      <c r="A221" s="4"/>
      <c r="B221" s="4"/>
      <c r="C221" s="4"/>
      <c r="D221" s="4"/>
      <c r="E221" s="5"/>
      <c r="F221" s="6"/>
      <c r="G221" s="6"/>
    </row>
    <row r="222" spans="1:7" x14ac:dyDescent="0.35">
      <c r="A222" s="1"/>
      <c r="B222" s="1"/>
      <c r="C222" s="1"/>
      <c r="D222" s="1"/>
      <c r="E222" s="2"/>
      <c r="F222" s="2"/>
      <c r="G222" s="2"/>
    </row>
  </sheetData>
  <pageMargins left="0.25" right="0.25" top="0.75" bottom="0.75" header="0.3" footer="0.3"/>
  <pageSetup paperSize="9" scale="9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5DC44-8576-4A16-A38E-139F1E602216}">
  <dimension ref="A1:F101"/>
  <sheetViews>
    <sheetView topLeftCell="A91" workbookViewId="0">
      <selection activeCell="J94" sqref="J94"/>
    </sheetView>
  </sheetViews>
  <sheetFormatPr defaultRowHeight="14.5" x14ac:dyDescent="0.35"/>
  <cols>
    <col min="1" max="1" width="8.81640625" style="10" bestFit="1" customWidth="1"/>
    <col min="2" max="2" width="57" customWidth="1"/>
    <col min="3" max="3" width="13.36328125" customWidth="1"/>
    <col min="4" max="4" width="8.81640625" style="3" bestFit="1" customWidth="1"/>
    <col min="5" max="5" width="8.81640625" style="9" bestFit="1" customWidth="1"/>
    <col min="6" max="6" width="10.08984375" style="9" bestFit="1" customWidth="1"/>
  </cols>
  <sheetData>
    <row r="1" spans="1:6" ht="16" thickBot="1" x14ac:dyDescent="0.4">
      <c r="A1" s="12"/>
      <c r="B1" s="13" t="s">
        <v>583</v>
      </c>
      <c r="C1" s="13"/>
      <c r="D1" s="14"/>
      <c r="E1" s="15"/>
      <c r="F1" s="15"/>
    </row>
    <row r="2" spans="1:6" ht="47.5" thickTop="1" thickBot="1" x14ac:dyDescent="0.4">
      <c r="A2" s="16" t="s">
        <v>0</v>
      </c>
      <c r="B2" s="17" t="s">
        <v>584</v>
      </c>
      <c r="C2" s="17" t="s">
        <v>3</v>
      </c>
      <c r="D2" s="17" t="s">
        <v>585</v>
      </c>
      <c r="E2" s="18" t="s">
        <v>478</v>
      </c>
      <c r="F2" s="18" t="s">
        <v>4</v>
      </c>
    </row>
    <row r="3" spans="1:6" ht="16.5" thickTop="1" thickBot="1" x14ac:dyDescent="0.4">
      <c r="A3" s="19">
        <v>1</v>
      </c>
      <c r="B3" s="7" t="s">
        <v>479</v>
      </c>
      <c r="C3" s="7" t="s">
        <v>480</v>
      </c>
      <c r="D3" s="20">
        <v>226</v>
      </c>
      <c r="E3" s="21">
        <v>200</v>
      </c>
      <c r="F3" s="21">
        <f>D3*E3</f>
        <v>45200</v>
      </c>
    </row>
    <row r="4" spans="1:6" ht="16" thickBot="1" x14ac:dyDescent="0.4">
      <c r="A4" s="19">
        <v>2</v>
      </c>
      <c r="B4" s="7" t="s">
        <v>481</v>
      </c>
      <c r="C4" s="7" t="s">
        <v>480</v>
      </c>
      <c r="D4" s="20">
        <v>226</v>
      </c>
      <c r="E4" s="21">
        <v>160</v>
      </c>
      <c r="F4" s="21">
        <f t="shared" ref="F4:F67" si="0">D4*E4</f>
        <v>36160</v>
      </c>
    </row>
    <row r="5" spans="1:6" ht="16" thickBot="1" x14ac:dyDescent="0.4">
      <c r="A5" s="22">
        <v>3</v>
      </c>
      <c r="B5" s="7" t="s">
        <v>482</v>
      </c>
      <c r="C5" s="7" t="s">
        <v>483</v>
      </c>
      <c r="D5" s="20">
        <v>359</v>
      </c>
      <c r="E5" s="21">
        <v>50</v>
      </c>
      <c r="F5" s="21">
        <f t="shared" si="0"/>
        <v>17950</v>
      </c>
    </row>
    <row r="6" spans="1:6" ht="16" thickBot="1" x14ac:dyDescent="0.4">
      <c r="A6" s="22">
        <v>4</v>
      </c>
      <c r="B6" s="7" t="s">
        <v>484</v>
      </c>
      <c r="C6" s="7" t="s">
        <v>483</v>
      </c>
      <c r="D6" s="20">
        <v>359</v>
      </c>
      <c r="E6" s="21">
        <v>50</v>
      </c>
      <c r="F6" s="21">
        <f t="shared" si="0"/>
        <v>17950</v>
      </c>
    </row>
    <row r="7" spans="1:6" ht="16" thickBot="1" x14ac:dyDescent="0.4">
      <c r="A7" s="22">
        <v>5</v>
      </c>
      <c r="B7" s="7" t="s">
        <v>485</v>
      </c>
      <c r="C7" s="7" t="s">
        <v>483</v>
      </c>
      <c r="D7" s="20">
        <v>359</v>
      </c>
      <c r="E7" s="21">
        <v>60</v>
      </c>
      <c r="F7" s="21">
        <f t="shared" si="0"/>
        <v>21540</v>
      </c>
    </row>
    <row r="8" spans="1:6" ht="16" thickBot="1" x14ac:dyDescent="0.4">
      <c r="A8" s="22">
        <v>6</v>
      </c>
      <c r="B8" s="7" t="s">
        <v>486</v>
      </c>
      <c r="C8" s="7" t="s">
        <v>483</v>
      </c>
      <c r="D8" s="20">
        <v>359</v>
      </c>
      <c r="E8" s="21">
        <v>60</v>
      </c>
      <c r="F8" s="21">
        <f t="shared" si="0"/>
        <v>21540</v>
      </c>
    </row>
    <row r="9" spans="1:6" ht="16" thickBot="1" x14ac:dyDescent="0.4">
      <c r="A9" s="22">
        <v>7</v>
      </c>
      <c r="B9" s="7" t="s">
        <v>487</v>
      </c>
      <c r="C9" s="7" t="s">
        <v>483</v>
      </c>
      <c r="D9" s="20">
        <v>359</v>
      </c>
      <c r="E9" s="21">
        <v>60</v>
      </c>
      <c r="F9" s="21">
        <f t="shared" si="0"/>
        <v>21540</v>
      </c>
    </row>
    <row r="10" spans="1:6" ht="16" thickBot="1" x14ac:dyDescent="0.4">
      <c r="A10" s="22">
        <v>8</v>
      </c>
      <c r="B10" s="7" t="s">
        <v>488</v>
      </c>
      <c r="C10" s="7" t="s">
        <v>483</v>
      </c>
      <c r="D10" s="20">
        <v>0</v>
      </c>
      <c r="E10" s="21">
        <v>0</v>
      </c>
      <c r="F10" s="21">
        <f t="shared" si="0"/>
        <v>0</v>
      </c>
    </row>
    <row r="11" spans="1:6" ht="16" thickBot="1" x14ac:dyDescent="0.4">
      <c r="A11" s="22">
        <v>9</v>
      </c>
      <c r="B11" s="7" t="s">
        <v>489</v>
      </c>
      <c r="C11" s="7" t="s">
        <v>483</v>
      </c>
      <c r="D11" s="20">
        <v>0</v>
      </c>
      <c r="E11" s="21">
        <v>0</v>
      </c>
      <c r="F11" s="21">
        <f t="shared" si="0"/>
        <v>0</v>
      </c>
    </row>
    <row r="12" spans="1:6" ht="16" thickBot="1" x14ac:dyDescent="0.4">
      <c r="A12" s="22">
        <v>10</v>
      </c>
      <c r="B12" s="7" t="s">
        <v>490</v>
      </c>
      <c r="C12" s="7" t="s">
        <v>483</v>
      </c>
      <c r="D12" s="20">
        <v>0</v>
      </c>
      <c r="E12" s="21">
        <v>0</v>
      </c>
      <c r="F12" s="21">
        <f t="shared" si="0"/>
        <v>0</v>
      </c>
    </row>
    <row r="13" spans="1:6" ht="16" thickBot="1" x14ac:dyDescent="0.4">
      <c r="A13" s="22">
        <v>11</v>
      </c>
      <c r="B13" s="7" t="s">
        <v>491</v>
      </c>
      <c r="C13" s="7" t="s">
        <v>483</v>
      </c>
      <c r="D13" s="20">
        <v>0</v>
      </c>
      <c r="E13" s="21">
        <v>0</v>
      </c>
      <c r="F13" s="21">
        <f t="shared" si="0"/>
        <v>0</v>
      </c>
    </row>
    <row r="14" spans="1:6" ht="31.5" thickBot="1" x14ac:dyDescent="0.4">
      <c r="A14" s="22">
        <v>12</v>
      </c>
      <c r="B14" s="7" t="s">
        <v>492</v>
      </c>
      <c r="C14" s="7" t="s">
        <v>493</v>
      </c>
      <c r="D14" s="20">
        <v>1.17</v>
      </c>
      <c r="E14" s="21">
        <v>30000</v>
      </c>
      <c r="F14" s="21">
        <f t="shared" si="0"/>
        <v>35100</v>
      </c>
    </row>
    <row r="15" spans="1:6" ht="47" thickBot="1" x14ac:dyDescent="0.4">
      <c r="A15" s="22">
        <v>13</v>
      </c>
      <c r="B15" s="7" t="s">
        <v>494</v>
      </c>
      <c r="C15" s="7" t="s">
        <v>493</v>
      </c>
      <c r="D15" s="20">
        <v>0</v>
      </c>
      <c r="E15" s="21">
        <v>0</v>
      </c>
      <c r="F15" s="21">
        <f t="shared" si="0"/>
        <v>0</v>
      </c>
    </row>
    <row r="16" spans="1:6" ht="47" thickBot="1" x14ac:dyDescent="0.4">
      <c r="A16" s="22">
        <v>14</v>
      </c>
      <c r="B16" s="7" t="s">
        <v>495</v>
      </c>
      <c r="C16" s="7" t="s">
        <v>493</v>
      </c>
      <c r="D16" s="20">
        <v>0</v>
      </c>
      <c r="E16" s="21">
        <v>0</v>
      </c>
      <c r="F16" s="21">
        <f t="shared" si="0"/>
        <v>0</v>
      </c>
    </row>
    <row r="17" spans="1:6" ht="47" thickBot="1" x14ac:dyDescent="0.4">
      <c r="A17" s="22">
        <v>15</v>
      </c>
      <c r="B17" s="7" t="s">
        <v>496</v>
      </c>
      <c r="C17" s="7" t="s">
        <v>493</v>
      </c>
      <c r="D17" s="20">
        <v>9550</v>
      </c>
      <c r="E17" s="21">
        <v>21</v>
      </c>
      <c r="F17" s="21">
        <f t="shared" si="0"/>
        <v>200550</v>
      </c>
    </row>
    <row r="18" spans="1:6" ht="47" thickBot="1" x14ac:dyDescent="0.4">
      <c r="A18" s="22">
        <v>16</v>
      </c>
      <c r="B18" s="7" t="s">
        <v>497</v>
      </c>
      <c r="C18" s="7" t="s">
        <v>493</v>
      </c>
      <c r="D18" s="20">
        <v>0</v>
      </c>
      <c r="E18" s="21">
        <v>0</v>
      </c>
      <c r="F18" s="21">
        <f t="shared" si="0"/>
        <v>0</v>
      </c>
    </row>
    <row r="19" spans="1:6" ht="31.5" thickBot="1" x14ac:dyDescent="0.4">
      <c r="A19" s="22">
        <v>17</v>
      </c>
      <c r="B19" s="7" t="s">
        <v>498</v>
      </c>
      <c r="C19" s="7" t="s">
        <v>480</v>
      </c>
      <c r="D19" s="20">
        <v>0</v>
      </c>
      <c r="E19" s="21">
        <v>0</v>
      </c>
      <c r="F19" s="21">
        <f t="shared" si="0"/>
        <v>0</v>
      </c>
    </row>
    <row r="20" spans="1:6" ht="109" thickBot="1" x14ac:dyDescent="0.4">
      <c r="A20" s="22">
        <v>18</v>
      </c>
      <c r="B20" s="7" t="s">
        <v>499</v>
      </c>
      <c r="C20" s="7" t="s">
        <v>493</v>
      </c>
      <c r="D20" s="20">
        <v>25</v>
      </c>
      <c r="E20" s="20">
        <v>0</v>
      </c>
      <c r="F20" s="21">
        <v>0</v>
      </c>
    </row>
    <row r="21" spans="1:6" ht="16" thickBot="1" x14ac:dyDescent="0.4">
      <c r="A21" s="22">
        <v>19</v>
      </c>
      <c r="B21" s="7" t="s">
        <v>500</v>
      </c>
      <c r="C21" s="7" t="s">
        <v>501</v>
      </c>
      <c r="D21" s="20">
        <v>11.5</v>
      </c>
      <c r="E21" s="21">
        <v>7000</v>
      </c>
      <c r="F21" s="21">
        <f t="shared" si="0"/>
        <v>80500</v>
      </c>
    </row>
    <row r="22" spans="1:6" ht="16" thickBot="1" x14ac:dyDescent="0.4">
      <c r="A22" s="22">
        <v>20</v>
      </c>
      <c r="B22" s="7" t="s">
        <v>502</v>
      </c>
      <c r="C22" s="7" t="s">
        <v>501</v>
      </c>
      <c r="D22" s="20">
        <v>11.5</v>
      </c>
      <c r="E22" s="21">
        <v>15000</v>
      </c>
      <c r="F22" s="21">
        <f t="shared" si="0"/>
        <v>172500</v>
      </c>
    </row>
    <row r="23" spans="1:6" ht="16" thickBot="1" x14ac:dyDescent="0.4">
      <c r="A23" s="22">
        <v>21</v>
      </c>
      <c r="B23" s="7" t="s">
        <v>503</v>
      </c>
      <c r="C23" s="7" t="s">
        <v>501</v>
      </c>
      <c r="D23" s="20">
        <v>11.5</v>
      </c>
      <c r="E23" s="21">
        <v>25000</v>
      </c>
      <c r="F23" s="21">
        <f t="shared" si="0"/>
        <v>287500</v>
      </c>
    </row>
    <row r="24" spans="1:6" ht="16" thickBot="1" x14ac:dyDescent="0.4">
      <c r="A24" s="22">
        <v>22</v>
      </c>
      <c r="B24" s="7" t="s">
        <v>504</v>
      </c>
      <c r="C24" s="7" t="s">
        <v>501</v>
      </c>
      <c r="D24" s="20">
        <v>11.5</v>
      </c>
      <c r="E24" s="21">
        <v>9000</v>
      </c>
      <c r="F24" s="21">
        <f t="shared" si="0"/>
        <v>103500</v>
      </c>
    </row>
    <row r="25" spans="1:6" ht="93.5" thickBot="1" x14ac:dyDescent="0.4">
      <c r="A25" s="22">
        <v>23</v>
      </c>
      <c r="B25" s="7" t="s">
        <v>505</v>
      </c>
      <c r="C25" s="7" t="s">
        <v>493</v>
      </c>
      <c r="D25" s="20">
        <v>700</v>
      </c>
      <c r="E25" s="21">
        <v>700</v>
      </c>
      <c r="F25" s="21">
        <f t="shared" si="0"/>
        <v>490000</v>
      </c>
    </row>
    <row r="26" spans="1:6" ht="16" thickBot="1" x14ac:dyDescent="0.4">
      <c r="A26" s="22">
        <v>24</v>
      </c>
      <c r="B26" s="7" t="s">
        <v>506</v>
      </c>
      <c r="C26" s="7" t="s">
        <v>493</v>
      </c>
      <c r="D26" s="20">
        <v>1.95</v>
      </c>
      <c r="E26" s="21">
        <v>35000</v>
      </c>
      <c r="F26" s="21">
        <f t="shared" si="0"/>
        <v>68250</v>
      </c>
    </row>
    <row r="27" spans="1:6" ht="16" thickBot="1" x14ac:dyDescent="0.4">
      <c r="A27" s="19">
        <v>25</v>
      </c>
      <c r="B27" s="7" t="s">
        <v>507</v>
      </c>
      <c r="C27" s="7" t="s">
        <v>493</v>
      </c>
      <c r="D27" s="20">
        <v>1.48</v>
      </c>
      <c r="E27" s="21">
        <v>92000</v>
      </c>
      <c r="F27" s="21">
        <f t="shared" si="0"/>
        <v>136160</v>
      </c>
    </row>
    <row r="28" spans="1:6" ht="16" thickBot="1" x14ac:dyDescent="0.4">
      <c r="A28" s="22">
        <v>26</v>
      </c>
      <c r="B28" s="7" t="s">
        <v>508</v>
      </c>
      <c r="C28" s="7" t="s">
        <v>493</v>
      </c>
      <c r="D28" s="20">
        <v>1.75</v>
      </c>
      <c r="E28" s="21">
        <v>73500</v>
      </c>
      <c r="F28" s="21">
        <f t="shared" si="0"/>
        <v>128625</v>
      </c>
    </row>
    <row r="29" spans="1:6" ht="16" thickBot="1" x14ac:dyDescent="0.4">
      <c r="A29" s="22">
        <v>27</v>
      </c>
      <c r="B29" s="7" t="s">
        <v>509</v>
      </c>
      <c r="C29" s="7" t="s">
        <v>493</v>
      </c>
      <c r="D29" s="20">
        <v>1.6</v>
      </c>
      <c r="E29" s="21">
        <v>53000</v>
      </c>
      <c r="F29" s="21">
        <f t="shared" si="0"/>
        <v>84800</v>
      </c>
    </row>
    <row r="30" spans="1:6" ht="16" thickBot="1" x14ac:dyDescent="0.4">
      <c r="A30" s="22">
        <v>28</v>
      </c>
      <c r="B30" s="7" t="s">
        <v>510</v>
      </c>
      <c r="C30" s="7" t="s">
        <v>493</v>
      </c>
      <c r="D30" s="20">
        <v>3.99</v>
      </c>
      <c r="E30" s="21">
        <v>45000</v>
      </c>
      <c r="F30" s="21">
        <f t="shared" si="0"/>
        <v>179550</v>
      </c>
    </row>
    <row r="31" spans="1:6" ht="47" thickBot="1" x14ac:dyDescent="0.4">
      <c r="A31" s="22">
        <v>29</v>
      </c>
      <c r="B31" s="7" t="s">
        <v>511</v>
      </c>
      <c r="C31" s="7" t="s">
        <v>512</v>
      </c>
      <c r="D31" s="20">
        <v>0</v>
      </c>
      <c r="E31" s="21">
        <v>0</v>
      </c>
      <c r="F31" s="21">
        <f t="shared" si="0"/>
        <v>0</v>
      </c>
    </row>
    <row r="32" spans="1:6" ht="31.5" thickBot="1" x14ac:dyDescent="0.4">
      <c r="A32" s="22">
        <v>30</v>
      </c>
      <c r="B32" s="7" t="s">
        <v>513</v>
      </c>
      <c r="C32" s="7" t="s">
        <v>512</v>
      </c>
      <c r="D32" s="20">
        <v>79.3</v>
      </c>
      <c r="E32" s="21">
        <v>747</v>
      </c>
      <c r="F32" s="21">
        <f t="shared" si="0"/>
        <v>59237.1</v>
      </c>
    </row>
    <row r="33" spans="1:6" ht="31.5" thickBot="1" x14ac:dyDescent="0.4">
      <c r="A33" s="22">
        <v>31</v>
      </c>
      <c r="B33" s="7" t="s">
        <v>514</v>
      </c>
      <c r="C33" s="7" t="s">
        <v>512</v>
      </c>
      <c r="D33" s="20">
        <v>71.5</v>
      </c>
      <c r="E33" s="21">
        <v>666</v>
      </c>
      <c r="F33" s="21">
        <f t="shared" si="0"/>
        <v>47619</v>
      </c>
    </row>
    <row r="34" spans="1:6" ht="31.5" thickBot="1" x14ac:dyDescent="0.4">
      <c r="A34" s="19">
        <v>32</v>
      </c>
      <c r="B34" s="7" t="s">
        <v>515</v>
      </c>
      <c r="C34" s="7" t="s">
        <v>512</v>
      </c>
      <c r="D34" s="20">
        <v>81</v>
      </c>
      <c r="E34" s="21">
        <v>718</v>
      </c>
      <c r="F34" s="21">
        <f t="shared" si="0"/>
        <v>58158</v>
      </c>
    </row>
    <row r="35" spans="1:6" ht="31.5" thickBot="1" x14ac:dyDescent="0.4">
      <c r="A35" s="19">
        <v>33</v>
      </c>
      <c r="B35" s="7" t="s">
        <v>516</v>
      </c>
      <c r="C35" s="7" t="s">
        <v>512</v>
      </c>
      <c r="D35" s="20">
        <v>72</v>
      </c>
      <c r="E35" s="21">
        <v>382</v>
      </c>
      <c r="F35" s="21">
        <f t="shared" si="0"/>
        <v>27504</v>
      </c>
    </row>
    <row r="36" spans="1:6" ht="31.5" thickBot="1" x14ac:dyDescent="0.4">
      <c r="A36" s="23">
        <v>34</v>
      </c>
      <c r="B36" s="7" t="s">
        <v>517</v>
      </c>
      <c r="C36" s="7" t="s">
        <v>512</v>
      </c>
      <c r="D36" s="20">
        <v>14.88</v>
      </c>
      <c r="E36" s="21">
        <v>230</v>
      </c>
      <c r="F36" s="21">
        <f t="shared" si="0"/>
        <v>3422.4</v>
      </c>
    </row>
    <row r="37" spans="1:6" ht="31.5" thickBot="1" x14ac:dyDescent="0.4">
      <c r="A37" s="19">
        <v>35</v>
      </c>
      <c r="B37" s="7" t="s">
        <v>518</v>
      </c>
      <c r="C37" s="7" t="s">
        <v>512</v>
      </c>
      <c r="D37" s="20">
        <v>72</v>
      </c>
      <c r="E37" s="21">
        <v>220</v>
      </c>
      <c r="F37" s="21">
        <f t="shared" si="0"/>
        <v>15840</v>
      </c>
    </row>
    <row r="38" spans="1:6" ht="31.5" thickBot="1" x14ac:dyDescent="0.4">
      <c r="A38" s="19">
        <v>36</v>
      </c>
      <c r="B38" s="7" t="s">
        <v>519</v>
      </c>
      <c r="C38" s="7" t="s">
        <v>512</v>
      </c>
      <c r="D38" s="20">
        <v>79</v>
      </c>
      <c r="E38" s="21">
        <v>230</v>
      </c>
      <c r="F38" s="21">
        <f t="shared" si="0"/>
        <v>18170</v>
      </c>
    </row>
    <row r="39" spans="1:6" ht="31.5" thickBot="1" x14ac:dyDescent="0.4">
      <c r="A39" s="19">
        <v>37</v>
      </c>
      <c r="B39" s="7" t="s">
        <v>520</v>
      </c>
      <c r="C39" s="7" t="s">
        <v>512</v>
      </c>
      <c r="D39" s="20">
        <v>84</v>
      </c>
      <c r="E39" s="21">
        <v>371</v>
      </c>
      <c r="F39" s="21">
        <f t="shared" si="0"/>
        <v>31164</v>
      </c>
    </row>
    <row r="40" spans="1:6" ht="31.5" thickBot="1" x14ac:dyDescent="0.4">
      <c r="A40" s="19">
        <v>38</v>
      </c>
      <c r="B40" s="7" t="s">
        <v>521</v>
      </c>
      <c r="C40" s="7" t="s">
        <v>512</v>
      </c>
      <c r="D40" s="20">
        <v>84</v>
      </c>
      <c r="E40" s="21">
        <v>365</v>
      </c>
      <c r="F40" s="21">
        <f t="shared" si="0"/>
        <v>30660</v>
      </c>
    </row>
    <row r="41" spans="1:6" ht="31.5" thickBot="1" x14ac:dyDescent="0.4">
      <c r="A41" s="19">
        <v>39</v>
      </c>
      <c r="B41" s="7" t="s">
        <v>522</v>
      </c>
      <c r="C41" s="7" t="s">
        <v>512</v>
      </c>
      <c r="D41" s="20">
        <v>84</v>
      </c>
      <c r="E41" s="21">
        <v>142</v>
      </c>
      <c r="F41" s="21">
        <f t="shared" si="0"/>
        <v>11928</v>
      </c>
    </row>
    <row r="42" spans="1:6" ht="62.5" thickBot="1" x14ac:dyDescent="0.4">
      <c r="A42" s="19">
        <v>40</v>
      </c>
      <c r="B42" s="7" t="s">
        <v>523</v>
      </c>
      <c r="C42" s="7" t="s">
        <v>480</v>
      </c>
      <c r="D42" s="20">
        <v>135</v>
      </c>
      <c r="E42" s="21">
        <v>383</v>
      </c>
      <c r="F42" s="21">
        <f t="shared" si="0"/>
        <v>51705</v>
      </c>
    </row>
    <row r="43" spans="1:6" ht="62.5" thickBot="1" x14ac:dyDescent="0.4">
      <c r="A43" s="19">
        <v>41</v>
      </c>
      <c r="B43" s="7" t="s">
        <v>524</v>
      </c>
      <c r="C43" s="7" t="s">
        <v>480</v>
      </c>
      <c r="D43" s="20">
        <v>135</v>
      </c>
      <c r="E43" s="21">
        <v>382</v>
      </c>
      <c r="F43" s="21">
        <f t="shared" si="0"/>
        <v>51570</v>
      </c>
    </row>
    <row r="44" spans="1:6" ht="47" thickBot="1" x14ac:dyDescent="0.4">
      <c r="A44" s="22">
        <v>42</v>
      </c>
      <c r="B44" s="7" t="s">
        <v>525</v>
      </c>
      <c r="C44" s="7" t="s">
        <v>480</v>
      </c>
      <c r="D44" s="20">
        <v>1063</v>
      </c>
      <c r="E44" s="21">
        <v>451</v>
      </c>
      <c r="F44" s="21">
        <f t="shared" si="0"/>
        <v>479413</v>
      </c>
    </row>
    <row r="45" spans="1:6" ht="47" thickBot="1" x14ac:dyDescent="0.4">
      <c r="A45" s="19">
        <v>43</v>
      </c>
      <c r="B45" s="7" t="s">
        <v>526</v>
      </c>
      <c r="C45" s="7" t="s">
        <v>480</v>
      </c>
      <c r="D45" s="20">
        <v>500</v>
      </c>
      <c r="E45" s="21">
        <v>128</v>
      </c>
      <c r="F45" s="21">
        <f t="shared" si="0"/>
        <v>64000</v>
      </c>
    </row>
    <row r="46" spans="1:6" ht="47" thickBot="1" x14ac:dyDescent="0.4">
      <c r="A46" s="19">
        <v>44</v>
      </c>
      <c r="B46" s="7" t="s">
        <v>527</v>
      </c>
      <c r="C46" s="7" t="s">
        <v>480</v>
      </c>
      <c r="D46" s="20">
        <v>425</v>
      </c>
      <c r="E46" s="21">
        <v>131</v>
      </c>
      <c r="F46" s="21">
        <f t="shared" si="0"/>
        <v>55675</v>
      </c>
    </row>
    <row r="47" spans="1:6" ht="47" thickBot="1" x14ac:dyDescent="0.4">
      <c r="A47" s="19">
        <v>45</v>
      </c>
      <c r="B47" s="7" t="s">
        <v>528</v>
      </c>
      <c r="C47" s="7" t="s">
        <v>480</v>
      </c>
      <c r="D47" s="20">
        <v>792</v>
      </c>
      <c r="E47" s="21">
        <v>500</v>
      </c>
      <c r="F47" s="21">
        <f t="shared" si="0"/>
        <v>396000</v>
      </c>
    </row>
    <row r="48" spans="1:6" ht="47" thickBot="1" x14ac:dyDescent="0.4">
      <c r="A48" s="19">
        <v>46</v>
      </c>
      <c r="B48" s="7" t="s">
        <v>529</v>
      </c>
      <c r="C48" s="7" t="s">
        <v>480</v>
      </c>
      <c r="D48" s="20">
        <v>727</v>
      </c>
      <c r="E48" s="21">
        <v>450</v>
      </c>
      <c r="F48" s="21">
        <f t="shared" si="0"/>
        <v>327150</v>
      </c>
    </row>
    <row r="49" spans="1:6" ht="31.5" thickBot="1" x14ac:dyDescent="0.4">
      <c r="A49" s="22">
        <v>47</v>
      </c>
      <c r="B49" s="7" t="s">
        <v>530</v>
      </c>
      <c r="C49" s="7" t="s">
        <v>480</v>
      </c>
      <c r="D49" s="20">
        <v>32.9</v>
      </c>
      <c r="E49" s="21">
        <v>256</v>
      </c>
      <c r="F49" s="21">
        <f t="shared" si="0"/>
        <v>8422.4</v>
      </c>
    </row>
    <row r="50" spans="1:6" ht="31.5" thickBot="1" x14ac:dyDescent="0.4">
      <c r="A50" s="22">
        <v>48</v>
      </c>
      <c r="B50" s="7" t="s">
        <v>531</v>
      </c>
      <c r="C50" s="7" t="s">
        <v>480</v>
      </c>
      <c r="D50" s="20">
        <v>32.9</v>
      </c>
      <c r="E50" s="21">
        <v>300</v>
      </c>
      <c r="F50" s="21">
        <f t="shared" si="0"/>
        <v>9870</v>
      </c>
    </row>
    <row r="51" spans="1:6" ht="31.5" thickBot="1" x14ac:dyDescent="0.4">
      <c r="A51" s="22">
        <v>49</v>
      </c>
      <c r="B51" s="7" t="s">
        <v>532</v>
      </c>
      <c r="C51" s="7" t="s">
        <v>480</v>
      </c>
      <c r="D51" s="20">
        <v>32.9</v>
      </c>
      <c r="E51" s="21">
        <v>419</v>
      </c>
      <c r="F51" s="21">
        <f t="shared" si="0"/>
        <v>13785.099999999999</v>
      </c>
    </row>
    <row r="52" spans="1:6" ht="31.5" thickBot="1" x14ac:dyDescent="0.4">
      <c r="A52" s="22">
        <v>50</v>
      </c>
      <c r="B52" s="7" t="s">
        <v>533</v>
      </c>
      <c r="C52" s="7" t="s">
        <v>480</v>
      </c>
      <c r="D52" s="20">
        <v>32.9</v>
      </c>
      <c r="E52" s="21">
        <v>143</v>
      </c>
      <c r="F52" s="21">
        <f t="shared" si="0"/>
        <v>4704.7</v>
      </c>
    </row>
    <row r="53" spans="1:6" ht="31.5" thickBot="1" x14ac:dyDescent="0.4">
      <c r="A53" s="19">
        <v>51</v>
      </c>
      <c r="B53" s="7" t="s">
        <v>534</v>
      </c>
      <c r="C53" s="7" t="s">
        <v>480</v>
      </c>
      <c r="D53" s="20">
        <v>209</v>
      </c>
      <c r="E53" s="21">
        <v>228</v>
      </c>
      <c r="F53" s="21">
        <f t="shared" si="0"/>
        <v>47652</v>
      </c>
    </row>
    <row r="54" spans="1:6" ht="31.5" thickBot="1" x14ac:dyDescent="0.4">
      <c r="A54" s="22">
        <v>52</v>
      </c>
      <c r="B54" s="7" t="s">
        <v>535</v>
      </c>
      <c r="C54" s="7" t="s">
        <v>480</v>
      </c>
      <c r="D54" s="20">
        <v>32.9</v>
      </c>
      <c r="E54" s="21">
        <v>125</v>
      </c>
      <c r="F54" s="21">
        <f t="shared" si="0"/>
        <v>4112.5</v>
      </c>
    </row>
    <row r="55" spans="1:6" ht="16" thickBot="1" x14ac:dyDescent="0.4">
      <c r="A55" s="22">
        <v>53</v>
      </c>
      <c r="B55" s="7" t="s">
        <v>536</v>
      </c>
      <c r="C55" s="7" t="s">
        <v>493</v>
      </c>
      <c r="D55" s="20">
        <v>19.5</v>
      </c>
      <c r="E55" s="21">
        <v>1895</v>
      </c>
      <c r="F55" s="21">
        <f t="shared" si="0"/>
        <v>36952.5</v>
      </c>
    </row>
    <row r="56" spans="1:6" ht="16" thickBot="1" x14ac:dyDescent="0.4">
      <c r="A56" s="22">
        <v>54</v>
      </c>
      <c r="B56" s="7" t="s">
        <v>537</v>
      </c>
      <c r="C56" s="7" t="s">
        <v>493</v>
      </c>
      <c r="D56" s="20">
        <v>23.2</v>
      </c>
      <c r="E56" s="21">
        <v>4234</v>
      </c>
      <c r="F56" s="21">
        <f t="shared" si="0"/>
        <v>98228.800000000003</v>
      </c>
    </row>
    <row r="57" spans="1:6" ht="16" thickBot="1" x14ac:dyDescent="0.4">
      <c r="A57" s="22">
        <v>55</v>
      </c>
      <c r="B57" s="7" t="s">
        <v>538</v>
      </c>
      <c r="C57" s="7" t="s">
        <v>493</v>
      </c>
      <c r="D57" s="20">
        <v>54</v>
      </c>
      <c r="E57" s="21">
        <v>1140</v>
      </c>
      <c r="F57" s="21">
        <f t="shared" si="0"/>
        <v>61560</v>
      </c>
    </row>
    <row r="58" spans="1:6" ht="16" thickBot="1" x14ac:dyDescent="0.4">
      <c r="A58" s="22">
        <v>56</v>
      </c>
      <c r="B58" s="7" t="s">
        <v>539</v>
      </c>
      <c r="C58" s="7" t="s">
        <v>493</v>
      </c>
      <c r="D58" s="20">
        <v>143</v>
      </c>
      <c r="E58" s="21">
        <v>900</v>
      </c>
      <c r="F58" s="21">
        <f t="shared" si="0"/>
        <v>128700</v>
      </c>
    </row>
    <row r="59" spans="1:6" ht="16" thickBot="1" x14ac:dyDescent="0.4">
      <c r="A59" s="22">
        <v>57</v>
      </c>
      <c r="B59" s="7" t="s">
        <v>540</v>
      </c>
      <c r="C59" s="7" t="s">
        <v>493</v>
      </c>
      <c r="D59" s="20">
        <v>30</v>
      </c>
      <c r="E59" s="21">
        <v>1533</v>
      </c>
      <c r="F59" s="21">
        <f t="shared" si="0"/>
        <v>45990</v>
      </c>
    </row>
    <row r="60" spans="1:6" ht="16" thickBot="1" x14ac:dyDescent="0.4">
      <c r="A60" s="22">
        <v>58</v>
      </c>
      <c r="B60" s="7" t="s">
        <v>541</v>
      </c>
      <c r="C60" s="7" t="s">
        <v>493</v>
      </c>
      <c r="D60" s="20">
        <v>39.4</v>
      </c>
      <c r="E60" s="21">
        <v>4000</v>
      </c>
      <c r="F60" s="21">
        <f t="shared" si="0"/>
        <v>157600</v>
      </c>
    </row>
    <row r="61" spans="1:6" ht="16" thickBot="1" x14ac:dyDescent="0.4">
      <c r="A61" s="22">
        <v>59</v>
      </c>
      <c r="B61" s="7" t="s">
        <v>542</v>
      </c>
      <c r="C61" s="7" t="s">
        <v>493</v>
      </c>
      <c r="D61" s="20">
        <v>18.2</v>
      </c>
      <c r="E61" s="21">
        <v>7500</v>
      </c>
      <c r="F61" s="21">
        <f t="shared" si="0"/>
        <v>136500</v>
      </c>
    </row>
    <row r="62" spans="1:6" ht="16" thickBot="1" x14ac:dyDescent="0.4">
      <c r="A62" s="22">
        <v>60</v>
      </c>
      <c r="B62" s="7" t="s">
        <v>543</v>
      </c>
      <c r="C62" s="7" t="s">
        <v>493</v>
      </c>
      <c r="D62" s="20">
        <v>49.4</v>
      </c>
      <c r="E62" s="21">
        <v>2000</v>
      </c>
      <c r="F62" s="21">
        <f t="shared" si="0"/>
        <v>98800</v>
      </c>
    </row>
    <row r="63" spans="1:6" ht="16" thickBot="1" x14ac:dyDescent="0.4">
      <c r="A63" s="22">
        <v>61</v>
      </c>
      <c r="B63" s="7" t="s">
        <v>544</v>
      </c>
      <c r="C63" s="7" t="s">
        <v>493</v>
      </c>
      <c r="D63" s="20">
        <v>23.79</v>
      </c>
      <c r="E63" s="21">
        <v>1200</v>
      </c>
      <c r="F63" s="21">
        <f t="shared" si="0"/>
        <v>28548</v>
      </c>
    </row>
    <row r="64" spans="1:6" ht="16" thickBot="1" x14ac:dyDescent="0.4">
      <c r="A64" s="22">
        <v>62</v>
      </c>
      <c r="B64" s="7" t="s">
        <v>545</v>
      </c>
      <c r="C64" s="7" t="s">
        <v>493</v>
      </c>
      <c r="D64" s="20">
        <v>39</v>
      </c>
      <c r="E64" s="21">
        <v>1400</v>
      </c>
      <c r="F64" s="21">
        <f t="shared" si="0"/>
        <v>54600</v>
      </c>
    </row>
    <row r="65" spans="1:6" ht="78" thickBot="1" x14ac:dyDescent="0.4">
      <c r="A65" s="19">
        <v>63</v>
      </c>
      <c r="B65" s="7" t="s">
        <v>546</v>
      </c>
      <c r="C65" s="7" t="s">
        <v>493</v>
      </c>
      <c r="D65" s="20">
        <v>195</v>
      </c>
      <c r="E65" s="21">
        <v>5000</v>
      </c>
      <c r="F65" s="21">
        <f t="shared" si="0"/>
        <v>975000</v>
      </c>
    </row>
    <row r="66" spans="1:6" ht="31.5" thickBot="1" x14ac:dyDescent="0.4">
      <c r="A66" s="22">
        <v>64</v>
      </c>
      <c r="B66" s="7" t="s">
        <v>547</v>
      </c>
      <c r="C66" s="7" t="s">
        <v>480</v>
      </c>
      <c r="D66" s="20">
        <v>106.6</v>
      </c>
      <c r="E66" s="21">
        <v>300</v>
      </c>
      <c r="F66" s="21">
        <f t="shared" si="0"/>
        <v>31980</v>
      </c>
    </row>
    <row r="67" spans="1:6" ht="47" thickBot="1" x14ac:dyDescent="0.4">
      <c r="A67" s="22">
        <v>65</v>
      </c>
      <c r="B67" s="7" t="s">
        <v>548</v>
      </c>
      <c r="C67" s="7" t="s">
        <v>493</v>
      </c>
      <c r="D67" s="20">
        <v>0</v>
      </c>
      <c r="E67" s="21">
        <v>0</v>
      </c>
      <c r="F67" s="21">
        <f t="shared" si="0"/>
        <v>0</v>
      </c>
    </row>
    <row r="68" spans="1:6" ht="47" thickBot="1" x14ac:dyDescent="0.4">
      <c r="A68" s="22">
        <v>66</v>
      </c>
      <c r="B68" s="7" t="s">
        <v>549</v>
      </c>
      <c r="C68" s="7" t="s">
        <v>493</v>
      </c>
      <c r="D68" s="20">
        <v>260</v>
      </c>
      <c r="E68" s="21">
        <v>679</v>
      </c>
      <c r="F68" s="21">
        <f t="shared" ref="F68:F99" si="1">D68*E68</f>
        <v>176540</v>
      </c>
    </row>
    <row r="69" spans="1:6" ht="47" thickBot="1" x14ac:dyDescent="0.4">
      <c r="A69" s="22">
        <v>67</v>
      </c>
      <c r="B69" s="7" t="s">
        <v>550</v>
      </c>
      <c r="C69" s="7" t="s">
        <v>480</v>
      </c>
      <c r="D69" s="20">
        <v>409.5</v>
      </c>
      <c r="E69" s="21">
        <v>180</v>
      </c>
      <c r="F69" s="21">
        <f t="shared" si="1"/>
        <v>73710</v>
      </c>
    </row>
    <row r="70" spans="1:6" ht="31.5" thickBot="1" x14ac:dyDescent="0.4">
      <c r="A70" s="19">
        <v>68</v>
      </c>
      <c r="B70" s="7" t="s">
        <v>551</v>
      </c>
      <c r="C70" s="7" t="s">
        <v>483</v>
      </c>
      <c r="D70" s="20">
        <v>499</v>
      </c>
      <c r="E70" s="21">
        <v>30</v>
      </c>
      <c r="F70" s="21">
        <f t="shared" si="1"/>
        <v>14970</v>
      </c>
    </row>
    <row r="71" spans="1:6" ht="16" thickBot="1" x14ac:dyDescent="0.4">
      <c r="A71" s="19">
        <v>69</v>
      </c>
      <c r="B71" s="7" t="s">
        <v>552</v>
      </c>
      <c r="C71" s="7" t="s">
        <v>483</v>
      </c>
      <c r="D71" s="20"/>
      <c r="E71" s="21"/>
      <c r="F71" s="21">
        <f t="shared" si="1"/>
        <v>0</v>
      </c>
    </row>
    <row r="72" spans="1:6" ht="31.5" thickBot="1" x14ac:dyDescent="0.4">
      <c r="A72" s="19">
        <v>70</v>
      </c>
      <c r="B72" s="7" t="s">
        <v>553</v>
      </c>
      <c r="C72" s="7" t="s">
        <v>493</v>
      </c>
      <c r="D72" s="20">
        <v>5.85</v>
      </c>
      <c r="E72" s="21">
        <v>2268</v>
      </c>
      <c r="F72" s="21">
        <f t="shared" si="1"/>
        <v>13267.8</v>
      </c>
    </row>
    <row r="73" spans="1:6" ht="31.5" thickBot="1" x14ac:dyDescent="0.4">
      <c r="A73" s="19">
        <v>71</v>
      </c>
      <c r="B73" s="7" t="s">
        <v>554</v>
      </c>
      <c r="C73" s="7" t="s">
        <v>493</v>
      </c>
      <c r="D73" s="20">
        <v>5.85</v>
      </c>
      <c r="E73" s="21">
        <v>9000</v>
      </c>
      <c r="F73" s="21">
        <f t="shared" si="1"/>
        <v>52650</v>
      </c>
    </row>
    <row r="74" spans="1:6" ht="16" thickBot="1" x14ac:dyDescent="0.4">
      <c r="A74" s="19">
        <v>72</v>
      </c>
      <c r="B74" s="7" t="s">
        <v>555</v>
      </c>
      <c r="C74" s="7" t="s">
        <v>493</v>
      </c>
      <c r="D74" s="20">
        <v>5.85</v>
      </c>
      <c r="E74" s="21">
        <v>7500</v>
      </c>
      <c r="F74" s="21">
        <f t="shared" si="1"/>
        <v>43875</v>
      </c>
    </row>
    <row r="75" spans="1:6" ht="93.5" thickBot="1" x14ac:dyDescent="0.4">
      <c r="A75" s="22">
        <v>73</v>
      </c>
      <c r="B75" s="7" t="s">
        <v>556</v>
      </c>
      <c r="C75" s="7" t="s">
        <v>493</v>
      </c>
      <c r="D75" s="20">
        <v>0</v>
      </c>
      <c r="E75" s="21">
        <v>0</v>
      </c>
      <c r="F75" s="21">
        <f t="shared" si="1"/>
        <v>0</v>
      </c>
    </row>
    <row r="76" spans="1:6" ht="31.5" thickBot="1" x14ac:dyDescent="0.4">
      <c r="A76" s="22">
        <v>74</v>
      </c>
      <c r="B76" s="7" t="s">
        <v>557</v>
      </c>
      <c r="C76" s="7" t="s">
        <v>558</v>
      </c>
      <c r="D76" s="20">
        <v>179</v>
      </c>
      <c r="E76" s="21">
        <v>450</v>
      </c>
      <c r="F76" s="21">
        <f t="shared" si="1"/>
        <v>80550</v>
      </c>
    </row>
    <row r="77" spans="1:6" ht="31.5" thickBot="1" x14ac:dyDescent="0.4">
      <c r="A77" s="22">
        <v>75</v>
      </c>
      <c r="B77" s="7" t="s">
        <v>559</v>
      </c>
      <c r="C77" s="7" t="s">
        <v>558</v>
      </c>
      <c r="D77" s="20">
        <v>52</v>
      </c>
      <c r="E77" s="20">
        <v>0</v>
      </c>
      <c r="F77" s="21">
        <v>0</v>
      </c>
    </row>
    <row r="78" spans="1:6" ht="16" thickBot="1" x14ac:dyDescent="0.4">
      <c r="A78" s="22">
        <v>76</v>
      </c>
      <c r="B78" s="7" t="s">
        <v>560</v>
      </c>
      <c r="C78" s="7" t="s">
        <v>483</v>
      </c>
      <c r="D78" s="20">
        <v>190</v>
      </c>
      <c r="E78" s="21">
        <v>100</v>
      </c>
      <c r="F78" s="21">
        <f t="shared" si="1"/>
        <v>19000</v>
      </c>
    </row>
    <row r="79" spans="1:6" ht="16" thickBot="1" x14ac:dyDescent="0.4">
      <c r="A79" s="22">
        <v>77</v>
      </c>
      <c r="B79" s="7" t="s">
        <v>561</v>
      </c>
      <c r="C79" s="7" t="s">
        <v>483</v>
      </c>
      <c r="D79" s="20">
        <v>218</v>
      </c>
      <c r="E79" s="21">
        <v>100</v>
      </c>
      <c r="F79" s="21">
        <f t="shared" si="1"/>
        <v>21800</v>
      </c>
    </row>
    <row r="80" spans="1:6" ht="16" thickBot="1" x14ac:dyDescent="0.4">
      <c r="A80" s="22">
        <v>78</v>
      </c>
      <c r="B80" s="7" t="s">
        <v>562</v>
      </c>
      <c r="C80" s="7" t="s">
        <v>483</v>
      </c>
      <c r="D80" s="20">
        <v>249</v>
      </c>
      <c r="E80" s="21">
        <v>100</v>
      </c>
      <c r="F80" s="21">
        <f t="shared" si="1"/>
        <v>24900</v>
      </c>
    </row>
    <row r="81" spans="1:6" ht="16" thickBot="1" x14ac:dyDescent="0.4">
      <c r="A81" s="22">
        <v>79</v>
      </c>
      <c r="B81" s="7" t="s">
        <v>563</v>
      </c>
      <c r="C81" s="7" t="s">
        <v>483</v>
      </c>
      <c r="D81" s="20">
        <v>6</v>
      </c>
      <c r="E81" s="21">
        <v>7000</v>
      </c>
      <c r="F81" s="21">
        <f t="shared" si="1"/>
        <v>42000</v>
      </c>
    </row>
    <row r="82" spans="1:6" ht="16" thickBot="1" x14ac:dyDescent="0.4">
      <c r="A82" s="22">
        <v>80</v>
      </c>
      <c r="B82" s="7" t="s">
        <v>564</v>
      </c>
      <c r="C82" s="7" t="s">
        <v>483</v>
      </c>
      <c r="D82" s="20">
        <v>6</v>
      </c>
      <c r="E82" s="21">
        <v>7000</v>
      </c>
      <c r="F82" s="21">
        <f t="shared" si="1"/>
        <v>42000</v>
      </c>
    </row>
    <row r="83" spans="1:6" ht="16" thickBot="1" x14ac:dyDescent="0.4">
      <c r="A83" s="22">
        <v>81</v>
      </c>
      <c r="B83" s="7" t="s">
        <v>565</v>
      </c>
      <c r="C83" s="7" t="s">
        <v>483</v>
      </c>
      <c r="D83" s="20">
        <v>6</v>
      </c>
      <c r="E83" s="21">
        <v>3000</v>
      </c>
      <c r="F83" s="21">
        <f t="shared" si="1"/>
        <v>18000</v>
      </c>
    </row>
    <row r="84" spans="1:6" ht="31.5" thickBot="1" x14ac:dyDescent="0.4">
      <c r="A84" s="22">
        <v>82</v>
      </c>
      <c r="B84" s="7" t="s">
        <v>566</v>
      </c>
      <c r="C84" s="7" t="s">
        <v>493</v>
      </c>
      <c r="D84" s="20">
        <v>9</v>
      </c>
      <c r="E84" s="21">
        <v>17036</v>
      </c>
      <c r="F84" s="21">
        <f t="shared" si="1"/>
        <v>153324</v>
      </c>
    </row>
    <row r="85" spans="1:6" ht="31.5" thickBot="1" x14ac:dyDescent="0.4">
      <c r="A85" s="22">
        <v>83</v>
      </c>
      <c r="B85" s="7" t="s">
        <v>567</v>
      </c>
      <c r="C85" s="7" t="s">
        <v>480</v>
      </c>
      <c r="D85" s="20">
        <v>198</v>
      </c>
      <c r="E85" s="21">
        <v>3000</v>
      </c>
      <c r="F85" s="21">
        <f t="shared" si="1"/>
        <v>594000</v>
      </c>
    </row>
    <row r="86" spans="1:6" ht="31.5" thickBot="1" x14ac:dyDescent="0.4">
      <c r="A86" s="22">
        <v>84</v>
      </c>
      <c r="B86" s="7" t="s">
        <v>568</v>
      </c>
      <c r="C86" s="7" t="s">
        <v>480</v>
      </c>
      <c r="D86" s="20">
        <v>198</v>
      </c>
      <c r="E86" s="21">
        <v>3000</v>
      </c>
      <c r="F86" s="21">
        <f t="shared" si="1"/>
        <v>594000</v>
      </c>
    </row>
    <row r="87" spans="1:6" ht="31.5" thickBot="1" x14ac:dyDescent="0.4">
      <c r="A87" s="22">
        <v>85</v>
      </c>
      <c r="B87" s="7" t="s">
        <v>569</v>
      </c>
      <c r="C87" s="7" t="s">
        <v>480</v>
      </c>
      <c r="D87" s="20">
        <v>198</v>
      </c>
      <c r="E87" s="21">
        <v>1600</v>
      </c>
      <c r="F87" s="21">
        <f t="shared" si="1"/>
        <v>316800</v>
      </c>
    </row>
    <row r="88" spans="1:6" ht="31.5" thickBot="1" x14ac:dyDescent="0.4">
      <c r="A88" s="22">
        <v>86</v>
      </c>
      <c r="B88" s="7" t="s">
        <v>570</v>
      </c>
      <c r="C88" s="7" t="s">
        <v>480</v>
      </c>
      <c r="D88" s="20">
        <v>212</v>
      </c>
      <c r="E88" s="21">
        <v>600</v>
      </c>
      <c r="F88" s="21">
        <f t="shared" si="1"/>
        <v>127200</v>
      </c>
    </row>
    <row r="89" spans="1:6" ht="16" thickBot="1" x14ac:dyDescent="0.4">
      <c r="A89" s="22">
        <v>87</v>
      </c>
      <c r="B89" s="7" t="s">
        <v>571</v>
      </c>
      <c r="C89" s="7" t="s">
        <v>493</v>
      </c>
      <c r="D89" s="20">
        <v>373.7</v>
      </c>
      <c r="E89" s="21">
        <v>17</v>
      </c>
      <c r="F89" s="21">
        <f t="shared" si="1"/>
        <v>6352.9</v>
      </c>
    </row>
    <row r="90" spans="1:6" ht="31.5" thickBot="1" x14ac:dyDescent="0.4">
      <c r="A90" s="19">
        <v>88</v>
      </c>
      <c r="B90" s="7" t="s">
        <v>572</v>
      </c>
      <c r="C90" s="7" t="s">
        <v>493</v>
      </c>
      <c r="D90" s="20">
        <v>143</v>
      </c>
      <c r="E90" s="21">
        <v>327</v>
      </c>
      <c r="F90" s="21">
        <f t="shared" si="1"/>
        <v>46761</v>
      </c>
    </row>
    <row r="91" spans="1:6" ht="62.5" thickBot="1" x14ac:dyDescent="0.4">
      <c r="A91" s="22">
        <v>89</v>
      </c>
      <c r="B91" s="7" t="s">
        <v>573</v>
      </c>
      <c r="C91" s="7" t="s">
        <v>493</v>
      </c>
      <c r="D91" s="20">
        <v>400</v>
      </c>
      <c r="E91" s="20">
        <v>0</v>
      </c>
      <c r="F91" s="21">
        <v>0</v>
      </c>
    </row>
    <row r="92" spans="1:6" ht="62.5" thickBot="1" x14ac:dyDescent="0.4">
      <c r="A92" s="22">
        <v>90</v>
      </c>
      <c r="B92" s="7" t="s">
        <v>574</v>
      </c>
      <c r="C92" s="7" t="s">
        <v>493</v>
      </c>
      <c r="D92" s="20">
        <v>400</v>
      </c>
      <c r="E92" s="20">
        <v>0</v>
      </c>
      <c r="F92" s="21">
        <v>0</v>
      </c>
    </row>
    <row r="93" spans="1:6" ht="62.5" thickBot="1" x14ac:dyDescent="0.4">
      <c r="A93" s="22">
        <v>91</v>
      </c>
      <c r="B93" s="7" t="s">
        <v>575</v>
      </c>
      <c r="C93" s="7" t="s">
        <v>493</v>
      </c>
      <c r="D93" s="20">
        <v>375</v>
      </c>
      <c r="E93" s="20">
        <v>0</v>
      </c>
      <c r="F93" s="21">
        <v>0</v>
      </c>
    </row>
    <row r="94" spans="1:6" ht="62.5" thickBot="1" x14ac:dyDescent="0.4">
      <c r="A94" s="22">
        <v>92</v>
      </c>
      <c r="B94" s="7" t="s">
        <v>576</v>
      </c>
      <c r="C94" s="7" t="s">
        <v>493</v>
      </c>
      <c r="D94" s="20">
        <v>375</v>
      </c>
      <c r="E94" s="20">
        <v>0</v>
      </c>
      <c r="F94" s="21">
        <v>0</v>
      </c>
    </row>
    <row r="95" spans="1:6" ht="62.5" thickBot="1" x14ac:dyDescent="0.4">
      <c r="A95" s="22">
        <v>93</v>
      </c>
      <c r="B95" s="7" t="s">
        <v>577</v>
      </c>
      <c r="C95" s="7" t="s">
        <v>493</v>
      </c>
      <c r="D95" s="20">
        <v>375</v>
      </c>
      <c r="E95" s="20">
        <v>0</v>
      </c>
      <c r="F95" s="21">
        <v>0</v>
      </c>
    </row>
    <row r="96" spans="1:6" ht="31.5" thickBot="1" x14ac:dyDescent="0.4">
      <c r="A96" s="22">
        <v>94</v>
      </c>
      <c r="B96" s="7" t="s">
        <v>578</v>
      </c>
      <c r="C96" s="7" t="s">
        <v>483</v>
      </c>
      <c r="D96" s="20">
        <v>8.89</v>
      </c>
      <c r="E96" s="21">
        <v>1240</v>
      </c>
      <c r="F96" s="21">
        <f t="shared" si="1"/>
        <v>11023.6</v>
      </c>
    </row>
    <row r="97" spans="1:6" ht="31.5" thickBot="1" x14ac:dyDescent="0.4">
      <c r="A97" s="22">
        <v>95</v>
      </c>
      <c r="B97" s="7" t="s">
        <v>579</v>
      </c>
      <c r="C97" s="7" t="s">
        <v>493</v>
      </c>
      <c r="D97" s="20">
        <v>10.84</v>
      </c>
      <c r="E97" s="21">
        <v>35000</v>
      </c>
      <c r="F97" s="21">
        <f t="shared" si="1"/>
        <v>379400</v>
      </c>
    </row>
    <row r="98" spans="1:6" ht="31.5" thickBot="1" x14ac:dyDescent="0.4">
      <c r="A98" s="22">
        <v>96</v>
      </c>
      <c r="B98" s="7" t="s">
        <v>580</v>
      </c>
      <c r="C98" s="7" t="s">
        <v>493</v>
      </c>
      <c r="D98" s="20">
        <v>8.34</v>
      </c>
      <c r="E98" s="21">
        <v>4000</v>
      </c>
      <c r="F98" s="21">
        <f t="shared" si="1"/>
        <v>33360</v>
      </c>
    </row>
    <row r="99" spans="1:6" ht="15.5" x14ac:dyDescent="0.35">
      <c r="A99" s="24">
        <v>97</v>
      </c>
      <c r="B99" s="8" t="s">
        <v>581</v>
      </c>
      <c r="C99" s="8" t="s">
        <v>493</v>
      </c>
      <c r="D99" s="25">
        <v>986.21</v>
      </c>
      <c r="E99" s="26">
        <v>70</v>
      </c>
      <c r="F99" s="26">
        <f t="shared" si="1"/>
        <v>69034.7</v>
      </c>
    </row>
    <row r="100" spans="1:6" ht="15.5" x14ac:dyDescent="0.35">
      <c r="A100" s="27"/>
      <c r="B100" s="28" t="s">
        <v>476</v>
      </c>
      <c r="C100" s="28"/>
      <c r="D100" s="29"/>
      <c r="E100" s="30"/>
      <c r="F100" s="31">
        <f>SUM(F3:F99)</f>
        <v>8775655.5</v>
      </c>
    </row>
    <row r="101" spans="1:6" ht="15.5" x14ac:dyDescent="0.35">
      <c r="A101" s="27"/>
      <c r="B101" s="28" t="s">
        <v>582</v>
      </c>
      <c r="C101" s="28"/>
      <c r="D101" s="29"/>
      <c r="E101" s="30"/>
      <c r="F101" s="31">
        <f>F100/1000000</f>
        <v>8.7756554999999992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9FA46-405D-4A9F-B04B-97F17419D156}">
  <dimension ref="A1:H22"/>
  <sheetViews>
    <sheetView tabSelected="1" workbookViewId="0">
      <selection activeCell="J4" sqref="J4"/>
    </sheetView>
  </sheetViews>
  <sheetFormatPr defaultRowHeight="14.5" x14ac:dyDescent="0.35"/>
  <cols>
    <col min="1" max="1" width="9.08984375" customWidth="1"/>
    <col min="2" max="2" width="15.81640625" bestFit="1" customWidth="1"/>
    <col min="3" max="3" width="57.26953125" customWidth="1"/>
    <col min="4" max="4" width="15.26953125" customWidth="1"/>
    <col min="5" max="5" width="11.6328125" bestFit="1" customWidth="1"/>
    <col min="6" max="6" width="9.453125" bestFit="1" customWidth="1"/>
    <col min="7" max="7" width="13.6328125" bestFit="1" customWidth="1"/>
    <col min="8" max="8" width="10.90625" bestFit="1" customWidth="1"/>
  </cols>
  <sheetData>
    <row r="1" spans="1:8" ht="15.5" x14ac:dyDescent="0.35">
      <c r="A1" s="13"/>
      <c r="B1" s="56"/>
      <c r="C1" s="56" t="s">
        <v>646</v>
      </c>
      <c r="D1" s="13"/>
      <c r="E1" s="13"/>
      <c r="F1" s="13"/>
      <c r="G1" s="13"/>
      <c r="H1" s="13"/>
    </row>
    <row r="2" spans="1:8" ht="15.5" x14ac:dyDescent="0.35">
      <c r="A2" s="13"/>
      <c r="B2" s="69">
        <v>1</v>
      </c>
      <c r="C2" s="13" t="s">
        <v>611</v>
      </c>
      <c r="D2" s="13"/>
      <c r="E2" s="13"/>
      <c r="F2" s="13"/>
      <c r="G2" s="13"/>
      <c r="H2" s="13"/>
    </row>
    <row r="3" spans="1:8" ht="31" x14ac:dyDescent="0.35">
      <c r="A3" s="70" t="s">
        <v>604</v>
      </c>
      <c r="B3" s="70" t="s">
        <v>612</v>
      </c>
      <c r="C3" s="71" t="s">
        <v>613</v>
      </c>
      <c r="D3" s="70" t="s">
        <v>614</v>
      </c>
      <c r="E3" s="71" t="s">
        <v>615</v>
      </c>
      <c r="F3" s="70" t="s">
        <v>616</v>
      </c>
      <c r="G3" s="72" t="s">
        <v>4</v>
      </c>
      <c r="H3" s="70" t="s">
        <v>617</v>
      </c>
    </row>
    <row r="4" spans="1:8" ht="15.5" x14ac:dyDescent="0.35">
      <c r="A4" s="73" t="s">
        <v>43</v>
      </c>
      <c r="B4" s="74" t="s">
        <v>618</v>
      </c>
      <c r="C4" s="75" t="s">
        <v>619</v>
      </c>
      <c r="D4" s="76" t="s">
        <v>620</v>
      </c>
      <c r="E4" s="77">
        <v>2600</v>
      </c>
      <c r="F4" s="78">
        <v>16.5</v>
      </c>
      <c r="G4" s="79">
        <f t="shared" ref="G4:G5" si="0">E4*F4</f>
        <v>42900</v>
      </c>
      <c r="H4" s="80" t="s">
        <v>621</v>
      </c>
    </row>
    <row r="5" spans="1:8" ht="46.5" x14ac:dyDescent="0.35">
      <c r="A5" s="73"/>
      <c r="B5" s="81"/>
      <c r="C5" s="75" t="s">
        <v>622</v>
      </c>
      <c r="D5" s="76" t="s">
        <v>623</v>
      </c>
      <c r="E5" s="77">
        <v>1</v>
      </c>
      <c r="F5" s="78">
        <v>2405</v>
      </c>
      <c r="G5" s="79">
        <f t="shared" si="0"/>
        <v>2405</v>
      </c>
      <c r="H5" s="82" t="s">
        <v>624</v>
      </c>
    </row>
    <row r="6" spans="1:8" ht="15.5" x14ac:dyDescent="0.35">
      <c r="A6" s="73"/>
      <c r="B6" s="81"/>
      <c r="C6" s="83"/>
      <c r="D6" s="84"/>
      <c r="E6" s="84"/>
      <c r="F6" s="84"/>
      <c r="G6" s="85">
        <f>SUM(G4:G5)</f>
        <v>45305</v>
      </c>
      <c r="H6" s="82"/>
    </row>
    <row r="7" spans="1:8" ht="46.5" x14ac:dyDescent="0.35">
      <c r="A7" s="73" t="s">
        <v>50</v>
      </c>
      <c r="B7" s="74" t="s">
        <v>625</v>
      </c>
      <c r="C7" s="86" t="s">
        <v>517</v>
      </c>
      <c r="D7" s="87" t="s">
        <v>512</v>
      </c>
      <c r="E7" s="88">
        <v>156</v>
      </c>
      <c r="F7" s="89">
        <v>14.88</v>
      </c>
      <c r="G7" s="90">
        <f t="shared" ref="G7" si="1">E7*F7</f>
        <v>2321.2800000000002</v>
      </c>
      <c r="H7" s="82" t="s">
        <v>624</v>
      </c>
    </row>
    <row r="8" spans="1:8" ht="46.5" x14ac:dyDescent="0.35">
      <c r="A8" s="73"/>
      <c r="B8" s="81"/>
      <c r="C8" s="91" t="s">
        <v>626</v>
      </c>
      <c r="D8" s="92" t="s">
        <v>627</v>
      </c>
      <c r="E8" s="92">
        <v>3</v>
      </c>
      <c r="F8" s="74">
        <v>332.68</v>
      </c>
      <c r="G8" s="93">
        <f>E8*F8</f>
        <v>998.04</v>
      </c>
      <c r="H8" s="82" t="s">
        <v>624</v>
      </c>
    </row>
    <row r="9" spans="1:8" ht="15.5" x14ac:dyDescent="0.35">
      <c r="A9" s="73"/>
      <c r="B9" s="81"/>
      <c r="C9" s="94"/>
      <c r="D9" s="13"/>
      <c r="E9" s="13"/>
      <c r="F9" s="13"/>
      <c r="G9" s="95">
        <f>SUM(G7:G8)</f>
        <v>3319.32</v>
      </c>
      <c r="H9" s="55"/>
    </row>
    <row r="10" spans="1:8" ht="31" x14ac:dyDescent="0.35">
      <c r="A10" s="73" t="s">
        <v>55</v>
      </c>
      <c r="B10" s="74" t="s">
        <v>628</v>
      </c>
      <c r="C10" s="75" t="s">
        <v>629</v>
      </c>
      <c r="D10" s="76" t="s">
        <v>623</v>
      </c>
      <c r="E10" s="77">
        <v>3000</v>
      </c>
      <c r="F10" s="78">
        <v>25.5</v>
      </c>
      <c r="G10" s="79">
        <f t="shared" ref="G10:G12" si="2">E10*F10</f>
        <v>76500</v>
      </c>
      <c r="H10" s="96" t="s">
        <v>621</v>
      </c>
    </row>
    <row r="11" spans="1:8" ht="15.5" x14ac:dyDescent="0.35">
      <c r="A11" s="73"/>
      <c r="B11" s="81"/>
      <c r="C11" s="75" t="s">
        <v>630</v>
      </c>
      <c r="D11" s="76" t="s">
        <v>512</v>
      </c>
      <c r="E11" s="97">
        <v>3000</v>
      </c>
      <c r="F11" s="78">
        <v>81.2</v>
      </c>
      <c r="G11" s="79">
        <f t="shared" si="2"/>
        <v>243600</v>
      </c>
      <c r="H11" s="96" t="s">
        <v>621</v>
      </c>
    </row>
    <row r="12" spans="1:8" ht="46.5" x14ac:dyDescent="0.35">
      <c r="A12" s="73"/>
      <c r="B12" s="81"/>
      <c r="C12" s="75" t="s">
        <v>631</v>
      </c>
      <c r="D12" s="76" t="s">
        <v>620</v>
      </c>
      <c r="E12" s="97">
        <v>7000</v>
      </c>
      <c r="F12" s="78">
        <v>13</v>
      </c>
      <c r="G12" s="79">
        <f t="shared" si="2"/>
        <v>91000</v>
      </c>
      <c r="H12" s="96" t="s">
        <v>621</v>
      </c>
    </row>
    <row r="13" spans="1:8" ht="46.5" x14ac:dyDescent="0.35">
      <c r="A13" s="73"/>
      <c r="B13" s="81"/>
      <c r="C13" s="98" t="s">
        <v>632</v>
      </c>
      <c r="D13" s="76" t="s">
        <v>512</v>
      </c>
      <c r="E13" s="77">
        <v>5</v>
      </c>
      <c r="F13" s="99" t="s">
        <v>633</v>
      </c>
      <c r="G13" s="79">
        <f>F13*E13</f>
        <v>89870</v>
      </c>
      <c r="H13" s="100" t="s">
        <v>634</v>
      </c>
    </row>
    <row r="14" spans="1:8" ht="31" x14ac:dyDescent="0.35">
      <c r="A14" s="73"/>
      <c r="B14" s="81"/>
      <c r="C14" s="47" t="s">
        <v>635</v>
      </c>
      <c r="D14" s="101" t="s">
        <v>636</v>
      </c>
      <c r="E14" s="97">
        <v>8600</v>
      </c>
      <c r="F14" s="89">
        <v>28.6</v>
      </c>
      <c r="G14" s="102">
        <f t="shared" ref="G14:G19" si="3">F14*E14</f>
        <v>245960</v>
      </c>
      <c r="H14" s="100" t="s">
        <v>637</v>
      </c>
    </row>
    <row r="15" spans="1:8" ht="15.5" x14ac:dyDescent="0.35">
      <c r="A15" s="73"/>
      <c r="B15" s="81"/>
      <c r="C15" s="47" t="s">
        <v>638</v>
      </c>
      <c r="D15" s="101" t="s">
        <v>623</v>
      </c>
      <c r="E15" s="97">
        <v>1020</v>
      </c>
      <c r="F15" s="89">
        <v>15.5</v>
      </c>
      <c r="G15" s="102">
        <f t="shared" si="3"/>
        <v>15810</v>
      </c>
      <c r="H15" s="100" t="s">
        <v>637</v>
      </c>
    </row>
    <row r="16" spans="1:8" ht="46.5" x14ac:dyDescent="0.35">
      <c r="A16" s="73"/>
      <c r="B16" s="81"/>
      <c r="C16" s="98" t="s">
        <v>639</v>
      </c>
      <c r="D16" s="76" t="s">
        <v>623</v>
      </c>
      <c r="E16" s="77">
        <v>70</v>
      </c>
      <c r="F16" s="78">
        <v>355</v>
      </c>
      <c r="G16" s="79">
        <f t="shared" si="3"/>
        <v>24850</v>
      </c>
      <c r="H16" s="96" t="s">
        <v>621</v>
      </c>
    </row>
    <row r="17" spans="1:8" ht="46.5" x14ac:dyDescent="0.35">
      <c r="A17" s="73"/>
      <c r="B17" s="81"/>
      <c r="C17" s="98" t="s">
        <v>640</v>
      </c>
      <c r="D17" s="76" t="s">
        <v>623</v>
      </c>
      <c r="E17" s="77">
        <v>25</v>
      </c>
      <c r="F17" s="78">
        <v>960</v>
      </c>
      <c r="G17" s="79">
        <f t="shared" si="3"/>
        <v>24000</v>
      </c>
      <c r="H17" s="96" t="s">
        <v>621</v>
      </c>
    </row>
    <row r="18" spans="1:8" ht="46.5" x14ac:dyDescent="0.35">
      <c r="A18" s="73"/>
      <c r="B18" s="81"/>
      <c r="C18" s="98" t="s">
        <v>641</v>
      </c>
      <c r="D18" s="76" t="s">
        <v>623</v>
      </c>
      <c r="E18" s="77">
        <v>25</v>
      </c>
      <c r="F18" s="78">
        <v>515.75</v>
      </c>
      <c r="G18" s="79">
        <f t="shared" si="3"/>
        <v>12893.75</v>
      </c>
      <c r="H18" s="96" t="s">
        <v>621</v>
      </c>
    </row>
    <row r="19" spans="1:8" ht="46.5" x14ac:dyDescent="0.35">
      <c r="A19" s="73"/>
      <c r="B19" s="81"/>
      <c r="C19" s="98" t="s">
        <v>642</v>
      </c>
      <c r="D19" s="76" t="s">
        <v>623</v>
      </c>
      <c r="E19" s="77">
        <v>25</v>
      </c>
      <c r="F19" s="78">
        <v>570</v>
      </c>
      <c r="G19" s="79">
        <f t="shared" si="3"/>
        <v>14250</v>
      </c>
      <c r="H19" s="96" t="s">
        <v>621</v>
      </c>
    </row>
    <row r="20" spans="1:8" ht="15.5" x14ac:dyDescent="0.35">
      <c r="A20" s="73"/>
      <c r="B20" s="81"/>
      <c r="C20" s="103"/>
      <c r="D20" s="76"/>
      <c r="E20" s="77"/>
      <c r="F20" s="78"/>
      <c r="G20" s="104">
        <f>SUM(G10:G19)</f>
        <v>838733.75</v>
      </c>
      <c r="H20" s="100"/>
    </row>
    <row r="21" spans="1:8" ht="31" x14ac:dyDescent="0.35">
      <c r="A21" s="73" t="s">
        <v>58</v>
      </c>
      <c r="B21" s="74" t="s">
        <v>643</v>
      </c>
      <c r="C21" s="75" t="s">
        <v>644</v>
      </c>
      <c r="D21" s="76" t="s">
        <v>623</v>
      </c>
      <c r="E21" s="77">
        <v>2</v>
      </c>
      <c r="F21" s="78">
        <v>65</v>
      </c>
      <c r="G21" s="79">
        <f>E21*F21</f>
        <v>130</v>
      </c>
      <c r="H21" s="100" t="s">
        <v>634</v>
      </c>
    </row>
    <row r="22" spans="1:8" ht="15.5" x14ac:dyDescent="0.35">
      <c r="A22" s="73"/>
      <c r="B22" s="74"/>
      <c r="C22" s="105" t="s">
        <v>645</v>
      </c>
      <c r="D22" s="106"/>
      <c r="E22" s="107"/>
      <c r="F22" s="108"/>
      <c r="G22" s="109">
        <f>G6+G9+G20+G21</f>
        <v>887488.07</v>
      </c>
      <c r="H22" s="84"/>
    </row>
  </sheetData>
  <pageMargins left="0.25" right="0.25" top="0.75" bottom="0.75" header="0.3" footer="0.3"/>
  <pageSetup paperSize="9" scale="95"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54C18-D324-4F7A-8851-69CF49BFC06A}">
  <dimension ref="A1:E18"/>
  <sheetViews>
    <sheetView topLeftCell="A8" workbookViewId="0">
      <selection activeCell="G13" sqref="G13"/>
    </sheetView>
  </sheetViews>
  <sheetFormatPr defaultRowHeight="14.5" x14ac:dyDescent="0.35"/>
  <cols>
    <col min="2" max="2" width="15.26953125" customWidth="1"/>
    <col min="3" max="3" width="11.453125" customWidth="1"/>
    <col min="4" max="4" width="11.36328125" customWidth="1"/>
    <col min="5" max="5" width="10.6328125" bestFit="1" customWidth="1"/>
  </cols>
  <sheetData>
    <row r="1" spans="1:5" ht="15.5" x14ac:dyDescent="0.35">
      <c r="A1" s="13"/>
      <c r="B1" s="56" t="s">
        <v>605</v>
      </c>
      <c r="C1" s="56"/>
      <c r="D1" s="56"/>
      <c r="E1" s="56"/>
    </row>
    <row r="2" spans="1:5" ht="31" x14ac:dyDescent="0.35">
      <c r="A2" s="54" t="s">
        <v>604</v>
      </c>
      <c r="B2" s="54" t="s">
        <v>586</v>
      </c>
      <c r="C2" s="57" t="s">
        <v>587</v>
      </c>
      <c r="D2" s="62" t="s">
        <v>607</v>
      </c>
      <c r="E2" s="57" t="s">
        <v>588</v>
      </c>
    </row>
    <row r="3" spans="1:5" ht="15.5" x14ac:dyDescent="0.35">
      <c r="A3" s="55">
        <v>1</v>
      </c>
      <c r="B3" s="55" t="s">
        <v>589</v>
      </c>
      <c r="C3" s="58">
        <v>150000</v>
      </c>
      <c r="D3" s="59">
        <v>15.46</v>
      </c>
      <c r="E3" s="58">
        <v>2319000</v>
      </c>
    </row>
    <row r="4" spans="1:5" ht="15.5" x14ac:dyDescent="0.35">
      <c r="A4" s="55">
        <v>2</v>
      </c>
      <c r="B4" s="55" t="s">
        <v>590</v>
      </c>
      <c r="C4" s="58">
        <v>100000</v>
      </c>
      <c r="D4" s="59">
        <v>7.16</v>
      </c>
      <c r="E4" s="58">
        <v>716000</v>
      </c>
    </row>
    <row r="5" spans="1:5" ht="15.5" x14ac:dyDescent="0.35">
      <c r="A5" s="55">
        <v>3</v>
      </c>
      <c r="B5" s="55" t="s">
        <v>591</v>
      </c>
      <c r="C5" s="58">
        <v>10000</v>
      </c>
      <c r="D5" s="59">
        <v>15.9</v>
      </c>
      <c r="E5" s="58">
        <v>159000</v>
      </c>
    </row>
    <row r="6" spans="1:5" ht="15.5" x14ac:dyDescent="0.35">
      <c r="A6" s="55">
        <v>4</v>
      </c>
      <c r="B6" s="55" t="s">
        <v>592</v>
      </c>
      <c r="C6" s="58">
        <v>5681</v>
      </c>
      <c r="D6" s="59">
        <v>8.9</v>
      </c>
      <c r="E6" s="58">
        <v>50560.9</v>
      </c>
    </row>
    <row r="7" spans="1:5" ht="15.5" x14ac:dyDescent="0.35">
      <c r="A7" s="55">
        <v>5</v>
      </c>
      <c r="B7" s="55" t="s">
        <v>593</v>
      </c>
      <c r="C7" s="58">
        <v>40000</v>
      </c>
      <c r="D7" s="59">
        <v>79</v>
      </c>
      <c r="E7" s="58">
        <v>3160000</v>
      </c>
    </row>
    <row r="8" spans="1:5" ht="15.5" x14ac:dyDescent="0.35">
      <c r="A8" s="55">
        <v>6</v>
      </c>
      <c r="B8" s="55" t="s">
        <v>594</v>
      </c>
      <c r="C8" s="58">
        <v>3500000</v>
      </c>
      <c r="D8" s="59">
        <v>0.42499999999999999</v>
      </c>
      <c r="E8" s="58">
        <v>1487500</v>
      </c>
    </row>
    <row r="9" spans="1:5" ht="15.5" x14ac:dyDescent="0.35">
      <c r="A9" s="55">
        <v>7</v>
      </c>
      <c r="B9" s="55" t="s">
        <v>595</v>
      </c>
      <c r="C9" s="58">
        <v>1000000</v>
      </c>
      <c r="D9" s="59">
        <v>0.375</v>
      </c>
      <c r="E9" s="58">
        <v>375000</v>
      </c>
    </row>
    <row r="10" spans="1:5" ht="15.5" x14ac:dyDescent="0.35">
      <c r="A10" s="55">
        <v>8</v>
      </c>
      <c r="B10" s="55" t="s">
        <v>596</v>
      </c>
      <c r="C10" s="58">
        <v>1200000</v>
      </c>
      <c r="D10" s="59">
        <v>0.42499999999999999</v>
      </c>
      <c r="E10" s="58">
        <v>510000</v>
      </c>
    </row>
    <row r="11" spans="1:5" ht="15.5" x14ac:dyDescent="0.35">
      <c r="A11" s="55">
        <v>9</v>
      </c>
      <c r="B11" s="55" t="s">
        <v>597</v>
      </c>
      <c r="C11" s="58">
        <v>900000</v>
      </c>
      <c r="D11" s="59">
        <v>0.3</v>
      </c>
      <c r="E11" s="58">
        <v>270000</v>
      </c>
    </row>
    <row r="12" spans="1:5" ht="15.5" x14ac:dyDescent="0.35">
      <c r="A12" s="55">
        <v>10</v>
      </c>
      <c r="B12" s="55" t="s">
        <v>598</v>
      </c>
      <c r="C12" s="58">
        <v>300000</v>
      </c>
      <c r="D12" s="59">
        <v>0.5</v>
      </c>
      <c r="E12" s="58">
        <v>150000</v>
      </c>
    </row>
    <row r="13" spans="1:5" ht="15.5" x14ac:dyDescent="0.35">
      <c r="A13" s="55"/>
      <c r="B13" s="64" t="s">
        <v>610</v>
      </c>
      <c r="C13" s="63"/>
      <c r="D13" s="65"/>
      <c r="E13" s="63">
        <v>9197060.9000000004</v>
      </c>
    </row>
    <row r="14" spans="1:5" ht="15.5" x14ac:dyDescent="0.35">
      <c r="A14" s="55">
        <v>11</v>
      </c>
      <c r="B14" s="55" t="s">
        <v>599</v>
      </c>
      <c r="C14" s="58">
        <v>2809</v>
      </c>
      <c r="D14" s="59" t="s">
        <v>600</v>
      </c>
      <c r="E14" s="60">
        <v>93399.25</v>
      </c>
    </row>
    <row r="15" spans="1:5" ht="15.5" x14ac:dyDescent="0.35">
      <c r="A15" s="55"/>
      <c r="B15" s="58"/>
      <c r="C15" s="59">
        <v>5618</v>
      </c>
      <c r="D15" s="59" t="s">
        <v>601</v>
      </c>
      <c r="E15" s="60">
        <v>106742</v>
      </c>
    </row>
    <row r="16" spans="1:5" ht="15.5" x14ac:dyDescent="0.35">
      <c r="A16" s="55"/>
      <c r="B16" s="59"/>
      <c r="C16" s="59"/>
      <c r="D16" s="59" t="s">
        <v>606</v>
      </c>
      <c r="E16" s="61">
        <v>200141.25</v>
      </c>
    </row>
    <row r="17" spans="1:5" ht="15.5" x14ac:dyDescent="0.35">
      <c r="A17" s="11"/>
      <c r="B17" s="66" t="s">
        <v>610</v>
      </c>
      <c r="C17" s="66"/>
      <c r="D17" s="65" t="s">
        <v>608</v>
      </c>
      <c r="E17" s="66">
        <f>E16*84</f>
        <v>16811865</v>
      </c>
    </row>
    <row r="18" spans="1:5" ht="15.5" x14ac:dyDescent="0.35">
      <c r="A18" s="11"/>
      <c r="B18" s="67" t="s">
        <v>609</v>
      </c>
      <c r="C18" s="67"/>
      <c r="D18" s="57" t="s">
        <v>608</v>
      </c>
      <c r="E18" s="68">
        <f>E13+E17</f>
        <v>26008925.899999999</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med25</vt:lpstr>
      <vt:lpstr>consumables</vt:lpstr>
      <vt:lpstr>unsupplid</vt:lpstr>
      <vt:lpstr>vaccines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Nirmal Kumar Thapa</dc:creator>
  <cp:lastModifiedBy>Nirmal Kumar Thapa</cp:lastModifiedBy>
  <cp:lastPrinted>2025-06-27T09:19:42Z</cp:lastPrinted>
  <dcterms:created xsi:type="dcterms:W3CDTF">2025-06-23T08:38:18Z</dcterms:created>
  <dcterms:modified xsi:type="dcterms:W3CDTF">2025-06-27T09:20:48Z</dcterms:modified>
</cp:coreProperties>
</file>